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Sheet1" sheetId="1" r:id="rId1"/>
  </sheets>
  <definedNames>
    <definedName name="_xlnm.Print_Area" localSheetId="0">Sheet1!$A$1:$K$29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/>
  <c r="I17"/>
  <c r="I18"/>
  <c r="I19"/>
  <c r="I20"/>
  <c r="I22"/>
  <c r="I23"/>
  <c r="I14"/>
  <c r="F16"/>
  <c r="I16" s="1"/>
  <c r="H16"/>
  <c r="G16"/>
  <c r="F24"/>
  <c r="I24" s="1"/>
  <c r="H21"/>
  <c r="H25" s="1"/>
  <c r="G21"/>
  <c r="G25"/>
  <c r="F25" l="1"/>
  <c r="I25"/>
  <c r="I21"/>
</calcChain>
</file>

<file path=xl/sharedStrings.xml><?xml version="1.0" encoding="utf-8"?>
<sst xmlns="http://schemas.openxmlformats.org/spreadsheetml/2006/main" count="82" uniqueCount="59">
  <si>
    <t>Нові публічні інвестиційні проекти (програми публічних інвестицій):</t>
  </si>
  <si>
    <t>Транспорт</t>
  </si>
  <si>
    <t>Консолідований перелік</t>
  </si>
  <si>
    <t>№ п/п</t>
  </si>
  <si>
    <t>Унікальний ідентифікатор публічного інвестиційного проекту / програми публічних інвестицій</t>
  </si>
  <si>
    <t>Назва публічного інвестиційного проекту / програми публічних інвестицій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</si>
  <si>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</si>
  <si>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 / програм)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</si>
  <si>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</si>
  <si>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Джерела і механізми фінансового забезпечення</t>
  </si>
  <si>
    <t>Головний розпорядник бюджетних коштів</t>
  </si>
  <si>
    <t>разом</t>
  </si>
  <si>
    <t>Додаток 1</t>
  </si>
  <si>
    <t>Голова комісії</t>
  </si>
  <si>
    <t>Секретар комісії</t>
  </si>
  <si>
    <t>091125-2ЕDC429C</t>
  </si>
  <si>
    <t>Освіта і наука</t>
  </si>
  <si>
    <t>Бюджет Зачепилівської селищної територіальної громади</t>
  </si>
  <si>
    <t xml:space="preserve">Відділ освіти, молоді та спорту Зачепилівської селищної ради Берестинського району Харківської області </t>
  </si>
  <si>
    <t>23125-B0FA75CF</t>
  </si>
  <si>
    <t>Капітальний ремонт покрівлі двоповерхової нежитлової будівлі комунального закладу "Бердянський ліцей" Зачепилівської селищної ради Красноградського району Харківської області, розташованого за адресою: 64440, Харківська область, Красноградський район, с.Бердянка, вул.Лесі Українки, буд 64.</t>
  </si>
  <si>
    <t>Встановлення камер відеоспостереження в селищі Зачепилівка Берестинського району Харківської області.</t>
  </si>
  <si>
    <t>Громадська безпека</t>
  </si>
  <si>
    <t xml:space="preserve">Зачепилівська селищна рада  </t>
  </si>
  <si>
    <t>221025-EO184082</t>
  </si>
  <si>
    <t>Капітальний ремонт приміщення Молочної кухні КНП "Зачепилівська ЦЛ" за адресою: 64401, Харківська область, Берестинський район, селище Зачепилівка, вулиця Некрасова Максима, будинок 6-Є</t>
  </si>
  <si>
    <t>Охорона здоров'я</t>
  </si>
  <si>
    <t>141025-9C698D06</t>
  </si>
  <si>
    <t>Реконструкція системи водопостачання в с.Абазівка Берестинського району Харківської області.</t>
  </si>
  <si>
    <t>Муніципальна інфраструктура та послуги</t>
  </si>
  <si>
    <t>240925-26D8860C</t>
  </si>
  <si>
    <t>Капітальний ремонт свердловини №66-1983 в с.Абазівка Берестинського району Харківської області.</t>
  </si>
  <si>
    <t>051125-8AAC47CB</t>
  </si>
  <si>
    <t>Капітальний ремонт дороги комунальної власності в с.Скалонівка Берестинського району Харківської області.</t>
  </si>
  <si>
    <t>грн.</t>
  </si>
  <si>
    <t>250925-2CAE3505</t>
  </si>
  <si>
    <t>Придбання смітєвоза з бічним завантаженням на шасі Foton Aumark BJ1108.</t>
  </si>
  <si>
    <t>290925-E5386B9E</t>
  </si>
  <si>
    <t>230925-FE215C18</t>
  </si>
  <si>
    <t>190925-B24056DE</t>
  </si>
  <si>
    <t>Придбання трактора для відділу благоустрою Зачепилівської селищної ради Берестинського району Харківської області.</t>
  </si>
  <si>
    <t>Віталій Євойлов</t>
  </si>
  <si>
    <t>Тетяна Сало</t>
  </si>
  <si>
    <t>питань розподілу публічних інвестицій</t>
  </si>
  <si>
    <t>РАЗОМ місцевий бюджет</t>
  </si>
  <si>
    <t>прогноз на наступний рік (2026 р.)</t>
  </si>
  <si>
    <t>прогноз на другий рік       ( 2027 р.)</t>
  </si>
  <si>
    <t>прогноз на третій рік (2028 р.)</t>
  </si>
  <si>
    <t>публічних інвестиційних проектів та програм публічних інвестицій єдиного проектного портфеля публічних інвестицій Зачепилівської селищної ради</t>
  </si>
  <si>
    <t xml:space="preserve">Берестинського району Харківської області і розподіл публічних інвестицій на їх підготовку та реалізацію за роками у розрізі джерел і механізмів фінансового забезпечення </t>
  </si>
  <si>
    <t>Придбання навантажувача телескопічного для відділу благоустрою Зачепилівської селищної ради Берестинського району Харківської області</t>
  </si>
  <si>
    <t>Придбання бульдозера для відділу благоустрою Зачепилівської селищної ради Берестинського району Харківської області.</t>
  </si>
  <si>
    <t xml:space="preserve">до ПРОТОКОЛУ №3 засідання комісії з </t>
  </si>
  <si>
    <t>Нове будівництво захисної споруди цивільного захисту комунального закладу "Зачепилівський ліцей" Зачепилівської селищної ради Красноградського району Харківської області за адресою: 64401, Харківська область, Красноградський район, смт.Зачепилівка, вул.Центральна,36</t>
  </si>
  <si>
    <t>151225-EBE45ABD</t>
  </si>
  <si>
    <t xml:space="preserve">Бюджет Зачепилівської селищної територіальної громади </t>
  </si>
  <si>
    <t>Фінансовий відділ Зачепилівської селищної ради</t>
  </si>
  <si>
    <t>від 03.06.2026 року</t>
  </si>
  <si>
    <t>(станом на 03.06.2026)</t>
  </si>
</sst>
</file>

<file path=xl/styles.xml><?xml version="1.0" encoding="utf-8"?>
<styleSheet xmlns="http://schemas.openxmlformats.org/spreadsheetml/2006/main">
  <numFmts count="2">
    <numFmt numFmtId="164" formatCode="#,##0.0\ _₴"/>
    <numFmt numFmtId="165" formatCode="#,##0\ _₴"/>
  </numFmts>
  <fonts count="5">
    <font>
      <sz val="10"/>
      <name val="Arial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/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9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4" fillId="0" borderId="22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abSelected="1" view="pageBreakPreview" topLeftCell="A10" zoomScaleSheetLayoutView="100" workbookViewId="0">
      <selection activeCell="A9" sqref="A9:K9"/>
    </sheetView>
  </sheetViews>
  <sheetFormatPr defaultColWidth="9.33203125" defaultRowHeight="15.6"/>
  <cols>
    <col min="1" max="1" width="8.6640625" style="1" customWidth="1"/>
    <col min="2" max="2" width="22.6640625" style="1" customWidth="1"/>
    <col min="3" max="3" width="28.5546875" style="1" customWidth="1"/>
    <col min="4" max="4" width="17.5546875" style="1" customWidth="1"/>
    <col min="5" max="5" width="19" style="1" customWidth="1"/>
    <col min="6" max="6" width="18.33203125" style="1" customWidth="1"/>
    <col min="7" max="7" width="14.5546875" style="1" customWidth="1"/>
    <col min="8" max="8" width="14.6640625" style="1" customWidth="1"/>
    <col min="9" max="9" width="18" style="1" customWidth="1"/>
    <col min="10" max="10" width="21.88671875" style="1" customWidth="1"/>
    <col min="11" max="11" width="20.33203125" style="1" customWidth="1"/>
    <col min="12" max="16384" width="9.33203125" style="1"/>
  </cols>
  <sheetData>
    <row r="1" spans="1:11">
      <c r="K1" s="2" t="s">
        <v>12</v>
      </c>
    </row>
    <row r="2" spans="1:11" ht="13.95" customHeight="1">
      <c r="C2" s="3"/>
      <c r="I2" s="14"/>
      <c r="J2" s="16" t="s">
        <v>52</v>
      </c>
      <c r="K2" s="16"/>
    </row>
    <row r="3" spans="1:11">
      <c r="I3" s="14"/>
      <c r="J3" s="16" t="s">
        <v>43</v>
      </c>
      <c r="K3" s="16"/>
    </row>
    <row r="4" spans="1:11">
      <c r="J4" s="15" t="s">
        <v>57</v>
      </c>
      <c r="K4" s="15"/>
    </row>
    <row r="5" spans="1:11" s="7" customFormat="1" ht="16.8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s="7" customFormat="1" ht="16.8" hidden="1"/>
    <row r="7" spans="1:11" s="7" customFormat="1" ht="16.8">
      <c r="A7" s="43" t="s">
        <v>48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s="7" customFormat="1" ht="16.8">
      <c r="A8" s="43" t="s">
        <v>49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s="7" customFormat="1" ht="16.8">
      <c r="A9" s="43" t="s">
        <v>58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6.2" thickBot="1">
      <c r="K10" s="22" t="s">
        <v>34</v>
      </c>
    </row>
    <row r="11" spans="1:11" ht="64.2" customHeight="1" thickBot="1">
      <c r="A11" s="48" t="s">
        <v>3</v>
      </c>
      <c r="B11" s="48" t="s">
        <v>4</v>
      </c>
      <c r="C11" s="48" t="s">
        <v>5</v>
      </c>
      <c r="D11" s="48" t="s">
        <v>6</v>
      </c>
      <c r="E11" s="48" t="s">
        <v>7</v>
      </c>
      <c r="F11" s="45" t="s">
        <v>8</v>
      </c>
      <c r="G11" s="46"/>
      <c r="H11" s="46"/>
      <c r="I11" s="47"/>
      <c r="J11" s="48" t="s">
        <v>9</v>
      </c>
      <c r="K11" s="48" t="s">
        <v>10</v>
      </c>
    </row>
    <row r="12" spans="1:11" ht="109.5" customHeight="1" thickBot="1">
      <c r="A12" s="49"/>
      <c r="B12" s="49"/>
      <c r="C12" s="49"/>
      <c r="D12" s="49"/>
      <c r="E12" s="49"/>
      <c r="F12" s="25" t="s">
        <v>45</v>
      </c>
      <c r="G12" s="25" t="s">
        <v>46</v>
      </c>
      <c r="H12" s="25" t="s">
        <v>47</v>
      </c>
      <c r="I12" s="11" t="s">
        <v>11</v>
      </c>
      <c r="J12" s="49"/>
      <c r="K12" s="49"/>
    </row>
    <row r="13" spans="1:11" ht="17.7" customHeight="1" thickBot="1">
      <c r="A13" s="50" t="s">
        <v>0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</row>
    <row r="14" spans="1:11" ht="210.6" customHeight="1">
      <c r="A14" s="17">
        <v>1</v>
      </c>
      <c r="B14" s="18" t="s">
        <v>15</v>
      </c>
      <c r="C14" s="18" t="s">
        <v>20</v>
      </c>
      <c r="D14" s="37" t="s">
        <v>16</v>
      </c>
      <c r="E14" s="19"/>
      <c r="F14" s="36">
        <v>5579692</v>
      </c>
      <c r="G14" s="20">
        <v>100300</v>
      </c>
      <c r="H14" s="20">
        <v>75200</v>
      </c>
      <c r="I14" s="39">
        <f>SUM(F14:H14)</f>
        <v>5755192</v>
      </c>
      <c r="J14" s="41" t="s">
        <v>17</v>
      </c>
      <c r="K14" s="21" t="s">
        <v>18</v>
      </c>
    </row>
    <row r="15" spans="1:11" ht="189" customHeight="1">
      <c r="A15" s="30">
        <v>2</v>
      </c>
      <c r="B15" s="31" t="s">
        <v>54</v>
      </c>
      <c r="C15" s="31" t="s">
        <v>53</v>
      </c>
      <c r="D15" s="38" t="s">
        <v>16</v>
      </c>
      <c r="E15" s="32"/>
      <c r="F15" s="33">
        <v>32589433</v>
      </c>
      <c r="G15" s="33"/>
      <c r="H15" s="33"/>
      <c r="I15" s="10">
        <f t="shared" ref="I15:I24" si="0">SUM(F15:H15)</f>
        <v>32589433</v>
      </c>
      <c r="J15" s="42" t="s">
        <v>55</v>
      </c>
      <c r="K15" s="34" t="s">
        <v>56</v>
      </c>
    </row>
    <row r="16" spans="1:11" ht="76.2" customHeight="1">
      <c r="A16" s="12">
        <v>3</v>
      </c>
      <c r="B16" s="4" t="s">
        <v>19</v>
      </c>
      <c r="C16" s="4" t="s">
        <v>21</v>
      </c>
      <c r="D16" s="4" t="s">
        <v>22</v>
      </c>
      <c r="E16" s="6"/>
      <c r="F16" s="10">
        <f>68000+932000</f>
        <v>1000000</v>
      </c>
      <c r="G16" s="10">
        <f>45400-45400</f>
        <v>0</v>
      </c>
      <c r="H16" s="10">
        <f>34100-34100</f>
        <v>0</v>
      </c>
      <c r="I16" s="10">
        <f t="shared" si="0"/>
        <v>1000000</v>
      </c>
      <c r="J16" s="4" t="s">
        <v>17</v>
      </c>
      <c r="K16" s="13" t="s">
        <v>23</v>
      </c>
    </row>
    <row r="17" spans="1:11" ht="127.2" customHeight="1">
      <c r="A17" s="12">
        <v>4</v>
      </c>
      <c r="B17" s="4" t="s">
        <v>24</v>
      </c>
      <c r="C17" s="4" t="s">
        <v>25</v>
      </c>
      <c r="D17" s="5" t="s">
        <v>26</v>
      </c>
      <c r="E17" s="6"/>
      <c r="F17" s="10">
        <v>439200</v>
      </c>
      <c r="G17" s="10">
        <v>292800</v>
      </c>
      <c r="H17" s="10">
        <v>219600</v>
      </c>
      <c r="I17" s="10">
        <f t="shared" si="0"/>
        <v>951600</v>
      </c>
      <c r="J17" s="4" t="s">
        <v>17</v>
      </c>
      <c r="K17" s="13" t="s">
        <v>23</v>
      </c>
    </row>
    <row r="18" spans="1:11" ht="81" customHeight="1">
      <c r="A18" s="12">
        <v>5</v>
      </c>
      <c r="B18" s="4" t="s">
        <v>27</v>
      </c>
      <c r="C18" s="4" t="s">
        <v>28</v>
      </c>
      <c r="D18" s="4" t="s">
        <v>29</v>
      </c>
      <c r="E18" s="6"/>
      <c r="F18" s="9">
        <v>400362</v>
      </c>
      <c r="G18" s="9">
        <v>266939</v>
      </c>
      <c r="H18" s="9">
        <v>200181</v>
      </c>
      <c r="I18" s="10">
        <f t="shared" si="0"/>
        <v>867482</v>
      </c>
      <c r="J18" s="4" t="s">
        <v>17</v>
      </c>
      <c r="K18" s="13" t="s">
        <v>23</v>
      </c>
    </row>
    <row r="19" spans="1:11" ht="81" customHeight="1">
      <c r="A19" s="12">
        <v>6</v>
      </c>
      <c r="B19" s="4" t="s">
        <v>30</v>
      </c>
      <c r="C19" s="4" t="s">
        <v>31</v>
      </c>
      <c r="D19" s="4" t="s">
        <v>29</v>
      </c>
      <c r="E19" s="6"/>
      <c r="F19" s="9">
        <v>36238</v>
      </c>
      <c r="G19" s="9">
        <v>24161</v>
      </c>
      <c r="H19" s="9">
        <v>18119</v>
      </c>
      <c r="I19" s="10">
        <f t="shared" si="0"/>
        <v>78518</v>
      </c>
      <c r="J19" s="4" t="s">
        <v>17</v>
      </c>
      <c r="K19" s="13" t="s">
        <v>23</v>
      </c>
    </row>
    <row r="20" spans="1:11" ht="80.7" customHeight="1">
      <c r="A20" s="12">
        <v>7</v>
      </c>
      <c r="B20" s="4" t="s">
        <v>32</v>
      </c>
      <c r="C20" s="4" t="s">
        <v>33</v>
      </c>
      <c r="D20" s="5" t="s">
        <v>1</v>
      </c>
      <c r="E20" s="6"/>
      <c r="F20" s="10">
        <v>115700</v>
      </c>
      <c r="G20" s="10">
        <v>1270400</v>
      </c>
      <c r="H20" s="10">
        <v>952800</v>
      </c>
      <c r="I20" s="10">
        <f t="shared" si="0"/>
        <v>2338900</v>
      </c>
      <c r="J20" s="4" t="s">
        <v>17</v>
      </c>
      <c r="K20" s="13" t="s">
        <v>23</v>
      </c>
    </row>
    <row r="21" spans="1:11" ht="80.7" customHeight="1">
      <c r="A21" s="12">
        <v>8</v>
      </c>
      <c r="B21" s="4" t="s">
        <v>35</v>
      </c>
      <c r="C21" s="4" t="s">
        <v>36</v>
      </c>
      <c r="D21" s="5" t="s">
        <v>1</v>
      </c>
      <c r="E21" s="6"/>
      <c r="F21" s="9">
        <v>600000</v>
      </c>
      <c r="G21" s="10">
        <f>0+45400</f>
        <v>45400</v>
      </c>
      <c r="H21" s="10">
        <f>0+34100</f>
        <v>34100</v>
      </c>
      <c r="I21" s="10">
        <f t="shared" si="0"/>
        <v>679500</v>
      </c>
      <c r="J21" s="4" t="s">
        <v>17</v>
      </c>
      <c r="K21" s="13" t="s">
        <v>23</v>
      </c>
    </row>
    <row r="22" spans="1:11" ht="97.5" customHeight="1">
      <c r="A22" s="12">
        <v>9</v>
      </c>
      <c r="B22" s="4" t="s">
        <v>37</v>
      </c>
      <c r="C22" s="4" t="s">
        <v>50</v>
      </c>
      <c r="D22" s="5" t="s">
        <v>1</v>
      </c>
      <c r="E22" s="6"/>
      <c r="F22" s="9">
        <v>100000</v>
      </c>
      <c r="G22" s="9">
        <v>0</v>
      </c>
      <c r="H22" s="9">
        <v>0</v>
      </c>
      <c r="I22" s="10">
        <f t="shared" si="0"/>
        <v>100000</v>
      </c>
      <c r="J22" s="4" t="s">
        <v>17</v>
      </c>
      <c r="K22" s="13" t="s">
        <v>23</v>
      </c>
    </row>
    <row r="23" spans="1:11" ht="80.7" customHeight="1">
      <c r="A23" s="12">
        <v>10</v>
      </c>
      <c r="B23" s="4" t="s">
        <v>38</v>
      </c>
      <c r="C23" s="4" t="s">
        <v>51</v>
      </c>
      <c r="D23" s="5" t="s">
        <v>1</v>
      </c>
      <c r="E23" s="6"/>
      <c r="F23" s="9">
        <v>100000</v>
      </c>
      <c r="G23" s="9">
        <v>0</v>
      </c>
      <c r="H23" s="9">
        <v>0</v>
      </c>
      <c r="I23" s="10">
        <f t="shared" si="0"/>
        <v>100000</v>
      </c>
      <c r="J23" s="4" t="s">
        <v>17</v>
      </c>
      <c r="K23" s="13" t="s">
        <v>23</v>
      </c>
    </row>
    <row r="24" spans="1:11" ht="80.7" customHeight="1" thickBot="1">
      <c r="A24" s="35">
        <v>11</v>
      </c>
      <c r="B24" s="26" t="s">
        <v>39</v>
      </c>
      <c r="C24" s="26" t="s">
        <v>40</v>
      </c>
      <c r="D24" s="27" t="s">
        <v>1</v>
      </c>
      <c r="E24" s="28"/>
      <c r="F24" s="23">
        <f>990000-932000</f>
        <v>58000</v>
      </c>
      <c r="G24" s="23">
        <v>0</v>
      </c>
      <c r="H24" s="23">
        <v>0</v>
      </c>
      <c r="I24" s="40">
        <f t="shared" si="0"/>
        <v>58000</v>
      </c>
      <c r="J24" s="26" t="s">
        <v>17</v>
      </c>
      <c r="K24" s="29" t="s">
        <v>23</v>
      </c>
    </row>
    <row r="25" spans="1:11" ht="31.95" customHeight="1" thickBot="1">
      <c r="A25" s="53" t="s">
        <v>44</v>
      </c>
      <c r="B25" s="54"/>
      <c r="C25" s="54"/>
      <c r="D25" s="54"/>
      <c r="E25" s="55"/>
      <c r="F25" s="24">
        <f>SUM(F14:F24)</f>
        <v>41018625</v>
      </c>
      <c r="G25" s="24">
        <f>SUM(G14:G24)</f>
        <v>2000000</v>
      </c>
      <c r="H25" s="24">
        <f>SUM(H14:H24)</f>
        <v>1500000</v>
      </c>
      <c r="I25" s="24">
        <f>SUM(I14:I24)</f>
        <v>44518625</v>
      </c>
      <c r="J25" s="56"/>
      <c r="K25" s="47"/>
    </row>
    <row r="26" spans="1:11" ht="30" customHeight="1"/>
    <row r="27" spans="1:11" ht="22.5" customHeight="1">
      <c r="A27" s="8" t="s">
        <v>13</v>
      </c>
      <c r="D27" s="1" t="s">
        <v>41</v>
      </c>
    </row>
    <row r="28" spans="1:11" ht="32.25" customHeight="1">
      <c r="A28" s="44" t="s">
        <v>14</v>
      </c>
      <c r="B28" s="44"/>
      <c r="D28" s="1" t="s">
        <v>42</v>
      </c>
    </row>
  </sheetData>
  <mergeCells count="16">
    <mergeCell ref="A5:K5"/>
    <mergeCell ref="A7:K7"/>
    <mergeCell ref="A8:K8"/>
    <mergeCell ref="A9:K9"/>
    <mergeCell ref="A28:B28"/>
    <mergeCell ref="F11:I11"/>
    <mergeCell ref="J11:J12"/>
    <mergeCell ref="K11:K12"/>
    <mergeCell ref="A13:K13"/>
    <mergeCell ref="A11:A12"/>
    <mergeCell ref="B11:B12"/>
    <mergeCell ref="C11:C12"/>
    <mergeCell ref="D11:D12"/>
    <mergeCell ref="E11:E12"/>
    <mergeCell ref="A25:E25"/>
    <mergeCell ref="J25:K25"/>
  </mergeCells>
  <phoneticPr fontId="0" type="noConversion"/>
  <pageMargins left="0.39370078740157483" right="0.27559055118110237" top="0.55118110236220474" bottom="0.15748031496062992" header="0.31496062992125984" footer="0.31496062992125984"/>
  <pageSetup paperSize="9" scale="68" fitToHeight="2" orientation="landscape" verticalDpi="0" r:id="rId1"/>
  <rowBreaks count="1" manualBreakCount="1">
    <brk id="1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Щітченко Ігор Вікторович</dc:creator>
  <cp:keywords/>
  <cp:lastModifiedBy>User</cp:lastModifiedBy>
  <cp:lastPrinted>2026-06-09T06:11:46Z</cp:lastPrinted>
  <dcterms:created xsi:type="dcterms:W3CDTF">2025-11-20T12:31:55Z</dcterms:created>
  <dcterms:modified xsi:type="dcterms:W3CDTF">2026-06-09T06:12:09Z</dcterms:modified>
</cp:coreProperties>
</file>