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екретар ради\Сесії\8 скликання\68 сесія\"/>
    </mc:Choice>
  </mc:AlternateContent>
  <xr:revisionPtr revIDLastSave="0" documentId="8_{2677C5CE-0CC9-491A-9745-48A44FDD504D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додаток 1" sheetId="1" r:id="rId1"/>
    <sheet name="додаток 2" sheetId="2" r:id="rId2"/>
    <sheet name="додаток 3" sheetId="4" r:id="rId3"/>
  </sheets>
  <definedNames>
    <definedName name="_xlnm.Print_Titles" localSheetId="0">'додаток 1'!$6:$8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" i="4" l="1"/>
  <c r="B13" i="4"/>
  <c r="O14" i="4" l="1"/>
  <c r="P14" i="4"/>
  <c r="P15" i="4" s="1"/>
  <c r="N14" i="4"/>
  <c r="N15" i="4" s="1"/>
  <c r="K14" i="4"/>
  <c r="K15" i="4" s="1"/>
  <c r="L14" i="4"/>
  <c r="L15" i="4" s="1"/>
  <c r="J14" i="4"/>
  <c r="J15" i="4" s="1"/>
  <c r="G14" i="4"/>
  <c r="G15" i="4" s="1"/>
  <c r="H14" i="4"/>
  <c r="H15" i="4" s="1"/>
  <c r="F14" i="4"/>
  <c r="F15" i="4" s="1"/>
  <c r="C14" i="4"/>
  <c r="C15" i="4" s="1"/>
  <c r="D14" i="4"/>
  <c r="B14" i="4"/>
  <c r="B15" i="4" s="1"/>
  <c r="D15" i="4"/>
  <c r="O15" i="4"/>
  <c r="Q13" i="4"/>
  <c r="M13" i="4"/>
  <c r="I13" i="4"/>
  <c r="E13" i="4"/>
  <c r="Q14" i="4" l="1"/>
  <c r="Q15" i="4"/>
  <c r="M14" i="4"/>
  <c r="M15" i="4" s="1"/>
  <c r="R13" i="4"/>
  <c r="I14" i="4"/>
  <c r="I15" i="4" s="1"/>
  <c r="E14" i="4"/>
  <c r="E15" i="4" s="1"/>
  <c r="F9" i="1"/>
  <c r="E9" i="1"/>
  <c r="R14" i="4" l="1"/>
  <c r="R15" i="4" s="1"/>
  <c r="G11" i="2"/>
  <c r="F11" i="2" s="1"/>
  <c r="D14" i="1" l="1"/>
  <c r="D15" i="1"/>
  <c r="B15" i="1" s="1"/>
  <c r="D13" i="1"/>
  <c r="B14" i="1"/>
  <c r="B13" i="1"/>
  <c r="C12" i="1"/>
  <c r="C9" i="1" s="1"/>
  <c r="D12" i="1" l="1"/>
  <c r="D9" i="1" s="1"/>
  <c r="D11" i="2" s="1"/>
  <c r="C11" i="2"/>
  <c r="B11" i="2" s="1"/>
  <c r="H13" i="2" s="1"/>
  <c r="B9" i="1"/>
  <c r="B12" i="1"/>
</calcChain>
</file>

<file path=xl/sharedStrings.xml><?xml version="1.0" encoding="utf-8"?>
<sst xmlns="http://schemas.openxmlformats.org/spreadsheetml/2006/main" count="63" uniqueCount="47">
  <si>
    <t>до Програми</t>
  </si>
  <si>
    <t>Назва заходу Програми</t>
  </si>
  <si>
    <t>Прогнозний обсяг необхідного фінансування ВСЬОГО, грн.</t>
  </si>
  <si>
    <t>бюджет Зачепилівської селищної ради, грн.</t>
  </si>
  <si>
    <t>Капітальні видатки</t>
  </si>
  <si>
    <t>Видатки загального фонду</t>
  </si>
  <si>
    <t>Прогнозний обсяг необхідного фінансування              РАЗОМ, грн.</t>
  </si>
  <si>
    <t>інші джерела фінансування грн.</t>
  </si>
  <si>
    <t>2. Капітальний ремонт приміщення Молочної кухні КНП "Зачепилівська ЦЛ"за адресою : 64401,Харківська область, Берестинський район, селище Зачепилівка, вулиця Некрасова Максима, будинок 6-Є в тому числі:</t>
  </si>
  <si>
    <t>2026 рік</t>
  </si>
  <si>
    <t xml:space="preserve">2027 рік </t>
  </si>
  <si>
    <t>2028 рік</t>
  </si>
  <si>
    <t>Загальний обсяг фінансових ресурсів, необхідних для реалізації Програми, грн.</t>
  </si>
  <si>
    <t>Видатки</t>
  </si>
  <si>
    <t>Джерело фінансування</t>
  </si>
  <si>
    <t>Прогнозний обсяг необхідного фінансування              ВСЬОГО, грн.</t>
  </si>
  <si>
    <t>ФІНАНСОВА ПІДТРИМКА КНП «ЗАЧЕПИЛІВСЬКА ЦЛ»</t>
  </si>
  <si>
    <t>ДОДАТОК 2</t>
  </si>
  <si>
    <t>ДОДАТОК 1</t>
  </si>
  <si>
    <t>Обсяги та джерела фінансування Програми  "Фінансова підтримки КНП "Зачепилівська ЦЛ" Зачепилівської селищної ради Харківської області в 2026-2028р."</t>
  </si>
  <si>
    <t xml:space="preserve">"Фінансова підтримка КНП «Зачепилівська ЦЛ» Зачепилівської селищної ради Харківської області в 2026-2028 р.»
</t>
  </si>
  <si>
    <t>"Фінансова підтримка КНП «Зачепилівська ЦЛ» Зачепилівської селищної ради Харківської області в 2026-2028 р.»</t>
  </si>
  <si>
    <t>Узагальнення видатків Програми "Фінансова підтримки КНП "Зачепилівська ЦЛ" Зачепилівської селищної ради Харківської області в 2026-2028р."</t>
  </si>
  <si>
    <t>ДОДАТОК 3</t>
  </si>
  <si>
    <t>Найменування</t>
  </si>
  <si>
    <t>всього</t>
  </si>
  <si>
    <t>разом</t>
  </si>
  <si>
    <t>I квартал</t>
  </si>
  <si>
    <t>II квартал</t>
  </si>
  <si>
    <t>III квартал</t>
  </si>
  <si>
    <t>IV квартал</t>
  </si>
  <si>
    <t>Нарахування на заробітну плату, грн.</t>
  </si>
  <si>
    <t>Оплата праці , грн</t>
  </si>
  <si>
    <t>1.  Планові  обсяги витрат 2026 рік                                                  Заробітна плата - 5 374 871 грн.                                                                                                                                                                                                                                                                                                                                                                                 Нарахування на заробітну плату - 1 182 472 грн.                                                                                                                                                                                                                                                                                                                                 Всього :  6 557 343 грн.</t>
  </si>
  <si>
    <t xml:space="preserve">Помісячний розподіл планових видатків по  Програмі "Фінансова підтримки КНП "Зачепилівська ЦЛ" Зачепилівської селищної ради                                                             Харківської області в 2026-2028р." 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</si>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</sst>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2"/>
      <charset val="204"/>
    </font>
    <font>
      <sz val="12"/>
      <name val="Times New Roman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name val="Times New Roman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i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06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10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2" borderId="0" xfId="0" applyFont="1" applyFill="1" applyBorder="1"/>
    <xf numFmtId="0" fontId="15" fillId="2" borderId="0" xfId="0" applyFont="1" applyFill="1"/>
    <xf numFmtId="0" fontId="16" fillId="2" borderId="0" xfId="0" applyFont="1" applyFill="1"/>
    <xf numFmtId="0" fontId="15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3" fontId="15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top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3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/>
    <xf numFmtId="4" fontId="2" fillId="2" borderId="0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top" wrapText="1"/>
    </xf>
    <xf numFmtId="3" fontId="10" fillId="2" borderId="0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3" fontId="18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wrapText="1"/>
    </xf>
    <xf numFmtId="3" fontId="17" fillId="2" borderId="0" xfId="0" applyNumberFormat="1" applyFont="1" applyFill="1" applyBorder="1" applyAlignment="1">
      <alignment horizontal="center" vertical="center"/>
    </xf>
    <xf numFmtId="3" fontId="19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horizontal="left" vertical="center" wrapText="1"/>
    </xf>
    <xf numFmtId="3" fontId="18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right" vertical="top" wrapText="1"/>
    </xf>
    <xf numFmtId="0" fontId="18" fillId="2" borderId="0" xfId="0" applyFont="1" applyFill="1" applyBorder="1"/>
    <xf numFmtId="0" fontId="18" fillId="2" borderId="0" xfId="0" applyFont="1" applyFill="1" applyBorder="1" applyAlignment="1">
      <alignment horizontal="justify" vertical="center"/>
    </xf>
    <xf numFmtId="0" fontId="19" fillId="2" borderId="0" xfId="0" applyFont="1" applyFill="1" applyBorder="1" applyAlignment="1">
      <alignment wrapText="1"/>
    </xf>
    <xf numFmtId="3" fontId="19" fillId="2" borderId="0" xfId="0" applyNumberFormat="1" applyFont="1" applyFill="1" applyBorder="1" applyAlignment="1">
      <alignment horizontal="center"/>
    </xf>
    <xf numFmtId="0" fontId="19" fillId="2" borderId="0" xfId="0" applyFont="1" applyFill="1" applyBorder="1" applyAlignment="1">
      <alignment horizontal="justify" vertical="top"/>
    </xf>
    <xf numFmtId="0" fontId="19" fillId="2" borderId="0" xfId="0" applyFont="1" applyFill="1" applyBorder="1" applyAlignment="1">
      <alignment horizontal="justify" vertical="center"/>
    </xf>
    <xf numFmtId="0" fontId="19" fillId="2" borderId="0" xfId="0" applyFont="1" applyFill="1" applyBorder="1"/>
    <xf numFmtId="0" fontId="2" fillId="2" borderId="0" xfId="0" applyFont="1" applyFill="1" applyBorder="1" applyAlignment="1">
      <alignment horizontal="justify" vertical="center"/>
    </xf>
    <xf numFmtId="3" fontId="2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/>
    <xf numFmtId="0" fontId="22" fillId="2" borderId="1" xfId="0" applyFont="1" applyFill="1" applyBorder="1" applyAlignment="1">
      <alignment vertical="top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6" fillId="0" borderId="0" xfId="0" applyFont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5" fillId="0" borderId="0" xfId="0" applyFont="1"/>
    <xf numFmtId="3" fontId="25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3" fontId="25" fillId="3" borderId="1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1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J119"/>
  <sheetViews>
    <sheetView tabSelected="1" zoomScale="85" zoomScaleNormal="85" zoomScaleSheetLayoutView="100" workbookViewId="0">
      <selection activeCell="L7" sqref="L7"/>
    </sheetView>
  </sheetViews>
  <sheetFormatPr defaultColWidth="9.08984375" defaultRowHeight="14" x14ac:dyDescent="0.3"/>
  <cols>
    <col min="1" max="1" width="62" style="2" customWidth="1"/>
    <col min="2" max="2" width="21.453125" style="2" customWidth="1"/>
    <col min="3" max="3" width="19.6328125" style="2" customWidth="1"/>
    <col min="4" max="4" width="19.36328125" style="2" customWidth="1"/>
    <col min="5" max="5" width="19.90625" style="2" customWidth="1"/>
    <col min="6" max="6" width="25.08984375" style="2" customWidth="1"/>
    <col min="7" max="16384" width="9.08984375" style="2"/>
  </cols>
  <sheetData>
    <row r="1" spans="1:6" ht="15.5" x14ac:dyDescent="0.35">
      <c r="E1" s="85" t="s">
        <v>18</v>
      </c>
      <c r="F1" s="85"/>
    </row>
    <row r="2" spans="1:6" ht="15.5" x14ac:dyDescent="0.35">
      <c r="E2" s="85" t="s">
        <v>0</v>
      </c>
      <c r="F2" s="85"/>
    </row>
    <row r="3" spans="1:6" ht="81.75" customHeight="1" x14ac:dyDescent="0.3">
      <c r="C3" s="3"/>
      <c r="E3" s="87" t="s">
        <v>20</v>
      </c>
      <c r="F3" s="87"/>
    </row>
    <row r="4" spans="1:6" s="4" customFormat="1" ht="42" customHeight="1" x14ac:dyDescent="0.3">
      <c r="A4" s="88" t="s">
        <v>19</v>
      </c>
      <c r="B4" s="88"/>
      <c r="C4" s="88"/>
      <c r="D4" s="88"/>
      <c r="E4" s="88"/>
      <c r="F4" s="88"/>
    </row>
    <row r="5" spans="1:6" ht="13.5" customHeight="1" x14ac:dyDescent="0.35">
      <c r="A5" s="5"/>
      <c r="B5" s="5"/>
      <c r="C5" s="5"/>
      <c r="D5" s="5"/>
      <c r="E5" s="5"/>
      <c r="F5" s="5"/>
    </row>
    <row r="6" spans="1:6" s="6" customFormat="1" ht="15" x14ac:dyDescent="0.3">
      <c r="A6" s="89" t="s">
        <v>1</v>
      </c>
      <c r="B6" s="94" t="s">
        <v>4</v>
      </c>
      <c r="C6" s="94"/>
      <c r="D6" s="94"/>
      <c r="E6" s="94" t="s">
        <v>5</v>
      </c>
      <c r="F6" s="94"/>
    </row>
    <row r="7" spans="1:6" s="7" customFormat="1" ht="19.5" customHeight="1" x14ac:dyDescent="0.3">
      <c r="A7" s="89"/>
      <c r="B7" s="89" t="s">
        <v>2</v>
      </c>
      <c r="C7" s="89"/>
      <c r="D7" s="89"/>
      <c r="E7" s="90" t="s">
        <v>2</v>
      </c>
      <c r="F7" s="22"/>
    </row>
    <row r="8" spans="1:6" s="8" customFormat="1" ht="60" x14ac:dyDescent="0.3">
      <c r="A8" s="89"/>
      <c r="B8" s="89"/>
      <c r="C8" s="16" t="s">
        <v>3</v>
      </c>
      <c r="D8" s="16" t="s">
        <v>7</v>
      </c>
      <c r="E8" s="89"/>
      <c r="F8" s="16" t="s">
        <v>3</v>
      </c>
    </row>
    <row r="9" spans="1:6" s="11" customFormat="1" ht="37.5" customHeight="1" x14ac:dyDescent="0.3">
      <c r="A9" s="9" t="s">
        <v>6</v>
      </c>
      <c r="B9" s="10">
        <f>C9+D9</f>
        <v>16382845</v>
      </c>
      <c r="C9" s="10">
        <f>C11+C12</f>
        <v>951600</v>
      </c>
      <c r="D9" s="10">
        <f>D11+D12</f>
        <v>15431245</v>
      </c>
      <c r="E9" s="10">
        <f>E11</f>
        <v>6557343</v>
      </c>
      <c r="F9" s="10">
        <f>F11</f>
        <v>6557343</v>
      </c>
    </row>
    <row r="10" spans="1:6" s="8" customFormat="1" ht="15.75" customHeight="1" x14ac:dyDescent="0.3">
      <c r="A10" s="91"/>
      <c r="B10" s="92"/>
      <c r="C10" s="92"/>
      <c r="D10" s="92"/>
      <c r="E10" s="92"/>
      <c r="F10" s="93"/>
    </row>
    <row r="11" spans="1:6" s="13" customFormat="1" ht="69" customHeight="1" x14ac:dyDescent="0.35">
      <c r="A11" s="12" t="s">
        <v>33</v>
      </c>
      <c r="B11" s="1"/>
      <c r="C11" s="1"/>
      <c r="D11" s="1"/>
      <c r="E11" s="1">
        <v>6557343</v>
      </c>
      <c r="F11" s="69">
        <v>6557343</v>
      </c>
    </row>
    <row r="12" spans="1:6" s="13" customFormat="1" ht="71" customHeight="1" x14ac:dyDescent="0.35">
      <c r="A12" s="12" t="s">
        <v>8</v>
      </c>
      <c r="B12" s="1">
        <f>C12+D12</f>
        <v>16382845</v>
      </c>
      <c r="C12" s="69">
        <f>C13+C14+C15</f>
        <v>951600</v>
      </c>
      <c r="D12" s="69">
        <f>D13+D14+D15</f>
        <v>15431245</v>
      </c>
      <c r="E12" s="65"/>
      <c r="F12" s="65"/>
    </row>
    <row r="13" spans="1:6" s="13" customFormat="1" ht="15.5" x14ac:dyDescent="0.35">
      <c r="A13" s="68" t="s">
        <v>9</v>
      </c>
      <c r="B13" s="66">
        <f>C13+D13</f>
        <v>7383260.25</v>
      </c>
      <c r="C13" s="66">
        <v>439200</v>
      </c>
      <c r="D13" s="66">
        <f>15431245*45/100</f>
        <v>6944060.25</v>
      </c>
      <c r="E13" s="65"/>
      <c r="F13" s="65"/>
    </row>
    <row r="14" spans="1:6" s="13" customFormat="1" ht="18.75" customHeight="1" x14ac:dyDescent="0.35">
      <c r="A14" s="68" t="s">
        <v>10</v>
      </c>
      <c r="B14" s="66">
        <f t="shared" ref="B14:B15" si="0">C14+D14</f>
        <v>4922173.5</v>
      </c>
      <c r="C14" s="66">
        <v>292800</v>
      </c>
      <c r="D14" s="66">
        <f>15431245*30/100</f>
        <v>4629373.5</v>
      </c>
      <c r="E14" s="65"/>
      <c r="F14" s="65"/>
    </row>
    <row r="15" spans="1:6" s="13" customFormat="1" ht="18.75" customHeight="1" x14ac:dyDescent="0.35">
      <c r="A15" s="68" t="s">
        <v>11</v>
      </c>
      <c r="B15" s="66">
        <f t="shared" si="0"/>
        <v>4077411.25</v>
      </c>
      <c r="C15" s="66">
        <v>219600</v>
      </c>
      <c r="D15" s="66">
        <f>15431245*25/100</f>
        <v>3857811.25</v>
      </c>
      <c r="E15" s="65"/>
      <c r="F15" s="65"/>
    </row>
    <row r="16" spans="1:6" s="13" customFormat="1" ht="12.75" customHeight="1" x14ac:dyDescent="0.35">
      <c r="A16" s="25"/>
      <c r="B16" s="26"/>
      <c r="C16" s="26"/>
      <c r="D16" s="26"/>
      <c r="E16" s="23"/>
      <c r="F16" s="23"/>
    </row>
    <row r="17" spans="1:6" s="13" customFormat="1" ht="15.5" x14ac:dyDescent="0.35">
      <c r="A17" s="27"/>
      <c r="B17" s="32"/>
      <c r="C17" s="28"/>
      <c r="D17" s="29"/>
      <c r="E17" s="23"/>
      <c r="F17" s="23"/>
    </row>
    <row r="18" spans="1:6" s="13" customFormat="1" ht="15.5" x14ac:dyDescent="0.35">
      <c r="A18" s="27"/>
      <c r="B18" s="28"/>
      <c r="C18" s="28"/>
      <c r="D18" s="29"/>
      <c r="E18" s="67"/>
      <c r="F18" s="23"/>
    </row>
    <row r="19" spans="1:6" s="13" customFormat="1" ht="15.5" x14ac:dyDescent="0.35">
      <c r="A19" s="27"/>
      <c r="B19" s="28"/>
      <c r="C19" s="28"/>
      <c r="D19" s="28"/>
      <c r="E19" s="23"/>
      <c r="F19" s="23"/>
    </row>
    <row r="20" spans="1:6" s="8" customFormat="1" ht="15" x14ac:dyDescent="0.3">
      <c r="A20" s="30"/>
      <c r="B20" s="33"/>
      <c r="C20" s="33"/>
      <c r="D20" s="33"/>
      <c r="E20" s="31"/>
      <c r="F20" s="31"/>
    </row>
    <row r="21" spans="1:6" s="13" customFormat="1" ht="15.5" x14ac:dyDescent="0.35">
      <c r="A21" s="34"/>
      <c r="B21" s="35"/>
      <c r="C21" s="35"/>
      <c r="D21" s="23"/>
      <c r="E21" s="23"/>
      <c r="F21" s="23"/>
    </row>
    <row r="22" spans="1:6" s="13" customFormat="1" ht="15.5" x14ac:dyDescent="0.35">
      <c r="A22" s="27"/>
      <c r="B22" s="36"/>
      <c r="C22" s="37"/>
      <c r="D22" s="29"/>
      <c r="E22" s="23"/>
      <c r="F22" s="23"/>
    </row>
    <row r="23" spans="1:6" s="13" customFormat="1" ht="15.5" x14ac:dyDescent="0.35">
      <c r="A23" s="27"/>
      <c r="B23" s="37"/>
      <c r="C23" s="37"/>
      <c r="D23" s="29"/>
      <c r="E23" s="23"/>
      <c r="F23" s="23"/>
    </row>
    <row r="24" spans="1:6" s="13" customFormat="1" ht="15.5" x14ac:dyDescent="0.35">
      <c r="A24" s="27"/>
      <c r="B24" s="28"/>
      <c r="C24" s="37"/>
      <c r="D24" s="28"/>
      <c r="E24" s="23"/>
      <c r="F24" s="23"/>
    </row>
    <row r="25" spans="1:6" s="8" customFormat="1" ht="129" customHeight="1" x14ac:dyDescent="0.3">
      <c r="A25" s="30"/>
      <c r="B25" s="26"/>
      <c r="C25" s="26"/>
      <c r="D25" s="26"/>
      <c r="E25" s="31"/>
      <c r="F25" s="31"/>
    </row>
    <row r="26" spans="1:6" s="8" customFormat="1" ht="15.5" x14ac:dyDescent="0.3">
      <c r="A26" s="34"/>
      <c r="B26" s="26"/>
      <c r="C26" s="26"/>
      <c r="D26" s="31"/>
      <c r="E26" s="31"/>
      <c r="F26" s="31"/>
    </row>
    <row r="27" spans="1:6" s="14" customFormat="1" ht="15.5" x14ac:dyDescent="0.35">
      <c r="A27" s="27"/>
      <c r="B27" s="32"/>
      <c r="C27" s="32"/>
      <c r="D27" s="29"/>
      <c r="E27" s="29"/>
      <c r="F27" s="29"/>
    </row>
    <row r="28" spans="1:6" s="14" customFormat="1" ht="15.5" x14ac:dyDescent="0.35">
      <c r="A28" s="27"/>
      <c r="B28" s="28"/>
      <c r="C28" s="28"/>
      <c r="D28" s="29"/>
      <c r="E28" s="29"/>
      <c r="F28" s="29"/>
    </row>
    <row r="29" spans="1:6" s="14" customFormat="1" ht="15.5" x14ac:dyDescent="0.35">
      <c r="A29" s="27"/>
      <c r="B29" s="28"/>
      <c r="C29" s="37"/>
      <c r="D29" s="28"/>
      <c r="E29" s="29"/>
      <c r="F29" s="29"/>
    </row>
    <row r="30" spans="1:6" s="8" customFormat="1" ht="113.25" customHeight="1" x14ac:dyDescent="0.3">
      <c r="A30" s="38"/>
      <c r="B30" s="26"/>
      <c r="C30" s="26"/>
      <c r="D30" s="26"/>
      <c r="E30" s="31"/>
      <c r="F30" s="31"/>
    </row>
    <row r="31" spans="1:6" s="8" customFormat="1" ht="15.5" x14ac:dyDescent="0.3">
      <c r="A31" s="34"/>
      <c r="B31" s="39"/>
      <c r="C31" s="39"/>
      <c r="D31" s="31"/>
      <c r="E31" s="31"/>
      <c r="F31" s="31"/>
    </row>
    <row r="32" spans="1:6" s="14" customFormat="1" ht="15.5" x14ac:dyDescent="0.35">
      <c r="A32" s="27"/>
      <c r="B32" s="32"/>
      <c r="C32" s="32"/>
      <c r="D32" s="29"/>
      <c r="E32" s="29"/>
      <c r="F32" s="29"/>
    </row>
    <row r="33" spans="1:8" s="14" customFormat="1" ht="15.5" x14ac:dyDescent="0.35">
      <c r="A33" s="27"/>
      <c r="B33" s="28"/>
      <c r="C33" s="28"/>
      <c r="D33" s="29"/>
      <c r="E33" s="29"/>
      <c r="F33" s="29"/>
    </row>
    <row r="34" spans="1:8" s="14" customFormat="1" ht="15.5" x14ac:dyDescent="0.35">
      <c r="A34" s="27"/>
      <c r="B34" s="28"/>
      <c r="C34" s="37"/>
      <c r="D34" s="28"/>
      <c r="E34" s="29"/>
      <c r="F34" s="29"/>
    </row>
    <row r="35" spans="1:8" s="8" customFormat="1" ht="96" customHeight="1" x14ac:dyDescent="0.3">
      <c r="A35" s="30"/>
      <c r="B35" s="26"/>
      <c r="C35" s="26"/>
      <c r="D35" s="26"/>
      <c r="E35" s="31"/>
      <c r="F35" s="31"/>
    </row>
    <row r="36" spans="1:8" s="8" customFormat="1" ht="15.5" x14ac:dyDescent="0.3">
      <c r="A36" s="34"/>
      <c r="B36" s="39"/>
      <c r="C36" s="39"/>
      <c r="D36" s="31"/>
      <c r="E36" s="31"/>
      <c r="F36" s="31"/>
    </row>
    <row r="37" spans="1:8" s="13" customFormat="1" ht="15.5" x14ac:dyDescent="0.35">
      <c r="A37" s="27"/>
      <c r="B37" s="32"/>
      <c r="C37" s="28"/>
      <c r="D37" s="29"/>
      <c r="E37" s="23"/>
      <c r="F37" s="23"/>
    </row>
    <row r="38" spans="1:8" s="13" customFormat="1" ht="15.5" x14ac:dyDescent="0.35">
      <c r="A38" s="27"/>
      <c r="B38" s="28"/>
      <c r="C38" s="28"/>
      <c r="D38" s="29"/>
      <c r="E38" s="23"/>
      <c r="F38" s="23"/>
    </row>
    <row r="39" spans="1:8" s="13" customFormat="1" ht="15.5" x14ac:dyDescent="0.35">
      <c r="A39" s="27"/>
      <c r="B39" s="28"/>
      <c r="C39" s="28"/>
      <c r="D39" s="28"/>
      <c r="E39" s="23"/>
      <c r="F39" s="23"/>
    </row>
    <row r="40" spans="1:8" s="13" customFormat="1" ht="15.5" x14ac:dyDescent="0.35">
      <c r="A40" s="86"/>
      <c r="B40" s="86"/>
      <c r="C40" s="86"/>
      <c r="D40" s="86"/>
      <c r="E40" s="86"/>
      <c r="F40" s="86"/>
    </row>
    <row r="41" spans="1:8" s="17" customFormat="1" ht="47.4" customHeight="1" x14ac:dyDescent="0.35">
      <c r="A41" s="40"/>
      <c r="B41" s="41"/>
      <c r="C41" s="41"/>
      <c r="D41" s="41"/>
      <c r="E41" s="41"/>
      <c r="F41" s="41"/>
      <c r="G41" s="24"/>
      <c r="H41" s="18"/>
    </row>
    <row r="42" spans="1:8" s="17" customFormat="1" ht="47.25" customHeight="1" x14ac:dyDescent="0.35">
      <c r="A42" s="42"/>
      <c r="B42" s="43"/>
      <c r="C42" s="44"/>
      <c r="D42" s="45"/>
      <c r="E42" s="44"/>
      <c r="F42" s="44"/>
    </row>
    <row r="43" spans="1:8" s="13" customFormat="1" ht="15.75" customHeight="1" x14ac:dyDescent="0.35">
      <c r="A43" s="86"/>
      <c r="B43" s="86"/>
      <c r="C43" s="86"/>
      <c r="D43" s="86"/>
      <c r="E43" s="86"/>
      <c r="F43" s="86"/>
    </row>
    <row r="44" spans="1:8" s="8" customFormat="1" ht="109.5" customHeight="1" x14ac:dyDescent="0.3">
      <c r="A44" s="30"/>
      <c r="B44" s="33"/>
      <c r="C44" s="33"/>
      <c r="D44" s="46"/>
      <c r="E44" s="33"/>
      <c r="F44" s="33"/>
    </row>
    <row r="45" spans="1:8" s="13" customFormat="1" ht="15.5" x14ac:dyDescent="0.35">
      <c r="A45" s="27"/>
      <c r="B45" s="28"/>
      <c r="C45" s="28"/>
      <c r="D45" s="29"/>
      <c r="E45" s="23"/>
      <c r="F45" s="23"/>
    </row>
    <row r="46" spans="1:8" s="13" customFormat="1" ht="15.5" x14ac:dyDescent="0.35">
      <c r="A46" s="27"/>
      <c r="B46" s="28"/>
      <c r="C46" s="28"/>
      <c r="D46" s="29"/>
      <c r="E46" s="23"/>
      <c r="F46" s="23"/>
    </row>
    <row r="47" spans="1:8" s="13" customFormat="1" ht="15.75" customHeight="1" x14ac:dyDescent="0.35">
      <c r="A47" s="86"/>
      <c r="B47" s="86"/>
      <c r="C47" s="86"/>
      <c r="D47" s="86"/>
      <c r="E47" s="86"/>
      <c r="F47" s="86"/>
    </row>
    <row r="48" spans="1:8" s="15" customFormat="1" ht="15" x14ac:dyDescent="0.3">
      <c r="A48" s="47"/>
      <c r="B48" s="33"/>
      <c r="C48" s="33"/>
      <c r="D48" s="48"/>
      <c r="E48" s="48"/>
      <c r="F48" s="48"/>
    </row>
    <row r="49" spans="1:10" s="13" customFormat="1" ht="15.5" x14ac:dyDescent="0.35">
      <c r="A49" s="86"/>
      <c r="B49" s="86"/>
      <c r="C49" s="86"/>
      <c r="D49" s="86"/>
      <c r="E49" s="86"/>
      <c r="F49" s="86"/>
    </row>
    <row r="50" spans="1:10" s="13" customFormat="1" ht="15.5" x14ac:dyDescent="0.35">
      <c r="A50" s="23"/>
      <c r="B50" s="49"/>
      <c r="C50" s="49"/>
      <c r="D50" s="49"/>
      <c r="E50" s="49"/>
      <c r="F50" s="49"/>
    </row>
    <row r="51" spans="1:10" s="13" customFormat="1" ht="15.5" x14ac:dyDescent="0.35">
      <c r="A51" s="50"/>
      <c r="B51" s="49"/>
      <c r="C51" s="49"/>
      <c r="D51" s="49"/>
      <c r="E51" s="49"/>
      <c r="F51" s="49"/>
    </row>
    <row r="52" spans="1:10" s="13" customFormat="1" ht="15.75" customHeight="1" x14ac:dyDescent="0.35">
      <c r="A52" s="86"/>
      <c r="B52" s="86"/>
      <c r="C52" s="86"/>
      <c r="D52" s="86"/>
      <c r="E52" s="86"/>
      <c r="F52" s="86"/>
    </row>
    <row r="53" spans="1:10" s="8" customFormat="1" ht="33.75" customHeight="1" x14ac:dyDescent="0.3">
      <c r="A53" s="51"/>
      <c r="B53" s="52"/>
      <c r="C53" s="52"/>
      <c r="D53" s="52"/>
      <c r="E53" s="52"/>
      <c r="F53" s="52"/>
      <c r="H53" s="84"/>
      <c r="I53" s="84"/>
      <c r="J53" s="21"/>
    </row>
    <row r="54" spans="1:10" s="8" customFormat="1" ht="14.25" customHeight="1" x14ac:dyDescent="0.3">
      <c r="A54" s="53"/>
      <c r="B54" s="54"/>
      <c r="C54" s="55"/>
      <c r="D54" s="54"/>
      <c r="E54" s="52"/>
      <c r="F54" s="52"/>
    </row>
    <row r="55" spans="1:10" s="14" customFormat="1" ht="15.5" x14ac:dyDescent="0.35">
      <c r="A55" s="56"/>
      <c r="B55" s="57"/>
      <c r="C55" s="44"/>
      <c r="D55" s="44"/>
      <c r="E55" s="44"/>
      <c r="F55" s="44"/>
    </row>
    <row r="56" spans="1:10" s="14" customFormat="1" ht="49.5" customHeight="1" x14ac:dyDescent="0.35">
      <c r="A56" s="58"/>
      <c r="B56" s="44"/>
      <c r="C56" s="44"/>
      <c r="D56" s="44"/>
      <c r="E56" s="44"/>
      <c r="F56" s="44"/>
    </row>
    <row r="57" spans="1:10" s="14" customFormat="1" ht="15.5" x14ac:dyDescent="0.35">
      <c r="A57" s="59"/>
      <c r="B57" s="57"/>
      <c r="C57" s="44"/>
      <c r="D57" s="44"/>
      <c r="E57" s="44"/>
      <c r="F57" s="44"/>
    </row>
    <row r="58" spans="1:10" s="14" customFormat="1" ht="15.5" x14ac:dyDescent="0.35">
      <c r="A58" s="59"/>
      <c r="B58" s="57"/>
      <c r="C58" s="44"/>
      <c r="D58" s="44"/>
      <c r="E58" s="44"/>
      <c r="F58" s="44"/>
    </row>
    <row r="59" spans="1:10" s="14" customFormat="1" ht="15.5" x14ac:dyDescent="0.35">
      <c r="A59" s="59"/>
      <c r="B59" s="57"/>
      <c r="C59" s="44"/>
      <c r="D59" s="44"/>
      <c r="E59" s="44"/>
      <c r="F59" s="44"/>
    </row>
    <row r="60" spans="1:10" s="14" customFormat="1" ht="15.5" x14ac:dyDescent="0.35">
      <c r="A60" s="59"/>
      <c r="B60" s="57"/>
      <c r="C60" s="44"/>
      <c r="D60" s="44"/>
      <c r="E60" s="44"/>
      <c r="F60" s="44"/>
    </row>
    <row r="61" spans="1:10" s="14" customFormat="1" ht="15.5" x14ac:dyDescent="0.35">
      <c r="A61" s="59"/>
      <c r="B61" s="57"/>
      <c r="C61" s="44"/>
      <c r="D61" s="44"/>
      <c r="E61" s="44"/>
      <c r="F61" s="44"/>
    </row>
    <row r="62" spans="1:10" s="14" customFormat="1" ht="15.5" x14ac:dyDescent="0.35">
      <c r="A62" s="59"/>
      <c r="B62" s="44"/>
      <c r="C62" s="44"/>
      <c r="D62" s="44"/>
      <c r="E62" s="44"/>
      <c r="F62" s="44"/>
    </row>
    <row r="63" spans="1:10" s="14" customFormat="1" ht="15.5" x14ac:dyDescent="0.35">
      <c r="A63" s="59"/>
      <c r="B63" s="44"/>
      <c r="C63" s="44"/>
      <c r="D63" s="44"/>
      <c r="E63" s="44"/>
      <c r="F63" s="44"/>
    </row>
    <row r="64" spans="1:10" s="14" customFormat="1" ht="15.5" x14ac:dyDescent="0.35">
      <c r="A64" s="59"/>
      <c r="B64" s="57"/>
      <c r="C64" s="44"/>
      <c r="D64" s="44"/>
      <c r="E64" s="44"/>
      <c r="F64" s="44"/>
    </row>
    <row r="65" spans="1:6" s="14" customFormat="1" ht="15.5" x14ac:dyDescent="0.35">
      <c r="A65" s="59"/>
      <c r="B65" s="57"/>
      <c r="C65" s="44"/>
      <c r="D65" s="44"/>
      <c r="E65" s="44"/>
      <c r="F65" s="44"/>
    </row>
    <row r="66" spans="1:6" s="14" customFormat="1" ht="15.5" x14ac:dyDescent="0.35">
      <c r="A66" s="59"/>
      <c r="B66" s="57"/>
      <c r="C66" s="44"/>
      <c r="D66" s="44"/>
      <c r="E66" s="44"/>
      <c r="F66" s="44"/>
    </row>
    <row r="67" spans="1:6" s="14" customFormat="1" ht="15.5" x14ac:dyDescent="0.35">
      <c r="A67" s="59"/>
      <c r="B67" s="57"/>
      <c r="C67" s="44"/>
      <c r="D67" s="44"/>
      <c r="E67" s="44"/>
      <c r="F67" s="44"/>
    </row>
    <row r="68" spans="1:6" s="14" customFormat="1" ht="15.5" x14ac:dyDescent="0.35">
      <c r="A68" s="59"/>
      <c r="B68" s="60"/>
      <c r="C68" s="60"/>
      <c r="D68" s="44"/>
      <c r="E68" s="57"/>
      <c r="F68" s="44"/>
    </row>
    <row r="69" spans="1:6" s="14" customFormat="1" ht="15.5" x14ac:dyDescent="0.35">
      <c r="A69" s="59"/>
      <c r="B69" s="60"/>
      <c r="C69" s="60"/>
      <c r="D69" s="44"/>
      <c r="E69" s="57"/>
      <c r="F69" s="44"/>
    </row>
    <row r="70" spans="1:6" s="14" customFormat="1" ht="15.5" x14ac:dyDescent="0.35">
      <c r="A70" s="59"/>
      <c r="B70" s="60"/>
      <c r="C70" s="44"/>
      <c r="D70" s="44"/>
      <c r="E70" s="57"/>
      <c r="F70" s="44"/>
    </row>
    <row r="71" spans="1:6" s="14" customFormat="1" ht="15.5" x14ac:dyDescent="0.35">
      <c r="A71" s="59"/>
      <c r="B71" s="60"/>
      <c r="C71" s="44"/>
      <c r="D71" s="44"/>
      <c r="E71" s="57"/>
      <c r="F71" s="44"/>
    </row>
    <row r="72" spans="1:6" s="14" customFormat="1" ht="15.5" x14ac:dyDescent="0.35">
      <c r="A72" s="59"/>
      <c r="B72" s="60"/>
      <c r="C72" s="44"/>
      <c r="D72" s="44"/>
      <c r="E72" s="57"/>
      <c r="F72" s="44"/>
    </row>
    <row r="73" spans="1:6" s="14" customFormat="1" ht="15.5" x14ac:dyDescent="0.35">
      <c r="A73" s="59"/>
      <c r="B73" s="60"/>
      <c r="C73" s="44"/>
      <c r="D73" s="44"/>
      <c r="E73" s="57"/>
      <c r="F73" s="44"/>
    </row>
    <row r="74" spans="1:6" s="14" customFormat="1" ht="15.5" x14ac:dyDescent="0.35">
      <c r="A74" s="59"/>
      <c r="B74" s="60"/>
      <c r="C74" s="44"/>
      <c r="D74" s="44"/>
      <c r="E74" s="57"/>
      <c r="F74" s="44"/>
    </row>
    <row r="75" spans="1:6" s="13" customFormat="1" ht="15.75" customHeight="1" x14ac:dyDescent="0.35">
      <c r="A75" s="86"/>
      <c r="B75" s="86"/>
      <c r="C75" s="86"/>
      <c r="D75" s="86"/>
      <c r="E75" s="86"/>
      <c r="F75" s="86"/>
    </row>
    <row r="76" spans="1:6" s="19" customFormat="1" ht="15" x14ac:dyDescent="0.3">
      <c r="A76" s="48"/>
      <c r="B76" s="33"/>
      <c r="C76" s="33"/>
      <c r="D76" s="33"/>
      <c r="E76" s="33"/>
      <c r="F76" s="33"/>
    </row>
    <row r="77" spans="1:6" s="19" customFormat="1" ht="15" x14ac:dyDescent="0.3">
      <c r="A77" s="25"/>
      <c r="B77" s="48"/>
      <c r="C77" s="48"/>
      <c r="D77" s="31"/>
      <c r="E77" s="31"/>
      <c r="F77" s="31"/>
    </row>
    <row r="78" spans="1:6" s="20" customFormat="1" ht="15.5" x14ac:dyDescent="0.35">
      <c r="A78" s="61"/>
      <c r="B78" s="62"/>
      <c r="C78" s="62"/>
      <c r="D78" s="62"/>
      <c r="E78" s="29"/>
      <c r="F78" s="62"/>
    </row>
    <row r="79" spans="1:6" s="20" customFormat="1" ht="15.5" x14ac:dyDescent="0.35">
      <c r="A79" s="61"/>
      <c r="B79" s="62"/>
      <c r="C79" s="62"/>
      <c r="D79" s="62"/>
      <c r="E79" s="29"/>
      <c r="F79" s="62"/>
    </row>
    <row r="80" spans="1:6" s="20" customFormat="1" ht="15.5" x14ac:dyDescent="0.35">
      <c r="A80" s="61"/>
      <c r="B80" s="29"/>
      <c r="C80" s="29"/>
      <c r="D80" s="29"/>
      <c r="E80" s="62"/>
      <c r="F80" s="62"/>
    </row>
    <row r="81" spans="1:6" s="20" customFormat="1" ht="15.5" x14ac:dyDescent="0.35">
      <c r="A81" s="61"/>
      <c r="B81" s="29"/>
      <c r="C81" s="29"/>
      <c r="D81" s="29"/>
      <c r="E81" s="62"/>
      <c r="F81" s="62"/>
    </row>
    <row r="82" spans="1:6" s="20" customFormat="1" ht="15.5" x14ac:dyDescent="0.35">
      <c r="A82" s="61"/>
      <c r="B82" s="29"/>
      <c r="C82" s="29"/>
      <c r="D82" s="29"/>
      <c r="E82" s="62"/>
      <c r="F82" s="62"/>
    </row>
    <row r="83" spans="1:6" s="20" customFormat="1" ht="15.5" x14ac:dyDescent="0.35">
      <c r="A83" s="61"/>
      <c r="B83" s="29"/>
      <c r="C83" s="29"/>
      <c r="D83" s="29"/>
      <c r="E83" s="62"/>
      <c r="F83" s="62"/>
    </row>
    <row r="84" spans="1:6" s="20" customFormat="1" ht="15.5" x14ac:dyDescent="0.35">
      <c r="A84" s="61"/>
      <c r="B84" s="29"/>
      <c r="C84" s="29"/>
      <c r="D84" s="29"/>
      <c r="E84" s="62"/>
      <c r="F84" s="62"/>
    </row>
    <row r="85" spans="1:6" s="20" customFormat="1" ht="15.5" x14ac:dyDescent="0.35">
      <c r="A85" s="61"/>
      <c r="B85" s="29"/>
      <c r="C85" s="29"/>
      <c r="D85" s="29"/>
      <c r="E85" s="62"/>
      <c r="F85" s="62"/>
    </row>
    <row r="86" spans="1:6" s="20" customFormat="1" ht="15.5" x14ac:dyDescent="0.35">
      <c r="A86" s="61"/>
      <c r="B86" s="29"/>
      <c r="C86" s="62"/>
      <c r="D86" s="62"/>
      <c r="E86" s="62"/>
      <c r="F86" s="62"/>
    </row>
    <row r="87" spans="1:6" s="20" customFormat="1" ht="15.5" x14ac:dyDescent="0.35">
      <c r="A87" s="61"/>
      <c r="B87" s="29"/>
      <c r="C87" s="62"/>
      <c r="D87" s="62"/>
      <c r="E87" s="62"/>
      <c r="F87" s="62"/>
    </row>
    <row r="88" spans="1:6" s="20" customFormat="1" ht="15.5" x14ac:dyDescent="0.35">
      <c r="A88" s="61"/>
      <c r="B88" s="29"/>
      <c r="C88" s="62"/>
      <c r="D88" s="62"/>
      <c r="E88" s="62"/>
      <c r="F88" s="62"/>
    </row>
    <row r="89" spans="1:6" s="20" customFormat="1" ht="15.5" x14ac:dyDescent="0.35">
      <c r="A89" s="61"/>
      <c r="B89" s="62"/>
      <c r="C89" s="62"/>
      <c r="D89" s="62"/>
      <c r="E89" s="62"/>
      <c r="F89" s="62"/>
    </row>
    <row r="90" spans="1:6" s="20" customFormat="1" ht="15.5" x14ac:dyDescent="0.35">
      <c r="A90" s="61"/>
      <c r="B90" s="62"/>
      <c r="C90" s="62"/>
      <c r="D90" s="62"/>
      <c r="E90" s="62"/>
      <c r="F90" s="62"/>
    </row>
    <row r="91" spans="1:6" s="20" customFormat="1" ht="15.5" x14ac:dyDescent="0.35">
      <c r="A91" s="61"/>
      <c r="B91" s="62"/>
      <c r="C91" s="62"/>
      <c r="D91" s="62"/>
      <c r="E91" s="62"/>
      <c r="F91" s="62"/>
    </row>
    <row r="92" spans="1:6" s="20" customFormat="1" ht="15.5" x14ac:dyDescent="0.35">
      <c r="A92" s="61"/>
      <c r="B92" s="62"/>
      <c r="C92" s="62"/>
      <c r="D92" s="62"/>
      <c r="E92" s="62"/>
      <c r="F92" s="62"/>
    </row>
    <row r="93" spans="1:6" s="20" customFormat="1" ht="15.5" x14ac:dyDescent="0.35">
      <c r="A93" s="61"/>
      <c r="B93" s="62"/>
      <c r="C93" s="62"/>
      <c r="D93" s="62"/>
      <c r="E93" s="62"/>
      <c r="F93" s="62"/>
    </row>
    <row r="94" spans="1:6" s="20" customFormat="1" ht="15.5" x14ac:dyDescent="0.35">
      <c r="A94" s="61"/>
      <c r="B94" s="62"/>
      <c r="C94" s="62"/>
      <c r="D94" s="62"/>
      <c r="E94" s="37"/>
      <c r="F94" s="62"/>
    </row>
    <row r="95" spans="1:6" s="13" customFormat="1" ht="15.75" customHeight="1" x14ac:dyDescent="0.35">
      <c r="A95" s="86"/>
      <c r="B95" s="86"/>
      <c r="C95" s="86"/>
      <c r="D95" s="86"/>
      <c r="E95" s="86"/>
      <c r="F95" s="86"/>
    </row>
    <row r="96" spans="1:6" s="8" customFormat="1" ht="15" x14ac:dyDescent="0.3">
      <c r="A96" s="63"/>
      <c r="B96" s="49"/>
      <c r="C96" s="31"/>
      <c r="D96" s="31"/>
      <c r="E96" s="33"/>
      <c r="F96" s="33"/>
    </row>
    <row r="97" spans="1:6" s="13" customFormat="1" ht="15.5" x14ac:dyDescent="0.35">
      <c r="A97" s="23"/>
      <c r="B97" s="23"/>
      <c r="C97" s="23"/>
      <c r="D97" s="23"/>
      <c r="E97" s="23"/>
      <c r="F97" s="23"/>
    </row>
    <row r="98" spans="1:6" s="13" customFormat="1" ht="15.5" x14ac:dyDescent="0.35">
      <c r="A98" s="23"/>
      <c r="B98" s="23"/>
      <c r="C98" s="23"/>
      <c r="D98" s="23"/>
      <c r="E98" s="23"/>
      <c r="F98" s="23"/>
    </row>
    <row r="99" spans="1:6" s="13" customFormat="1" ht="15.5" x14ac:dyDescent="0.35"/>
    <row r="100" spans="1:6" s="13" customFormat="1" ht="15.5" x14ac:dyDescent="0.35"/>
    <row r="101" spans="1:6" s="13" customFormat="1" ht="15.5" x14ac:dyDescent="0.35"/>
    <row r="102" spans="1:6" s="13" customFormat="1" ht="15.5" x14ac:dyDescent="0.35"/>
    <row r="103" spans="1:6" s="13" customFormat="1" ht="15.5" x14ac:dyDescent="0.35"/>
    <row r="104" spans="1:6" s="13" customFormat="1" ht="15.5" x14ac:dyDescent="0.35"/>
    <row r="105" spans="1:6" s="13" customFormat="1" ht="15.5" x14ac:dyDescent="0.35"/>
    <row r="106" spans="1:6" s="13" customFormat="1" ht="15.5" x14ac:dyDescent="0.35"/>
    <row r="107" spans="1:6" s="13" customFormat="1" ht="15.5" x14ac:dyDescent="0.35"/>
    <row r="108" spans="1:6" s="13" customFormat="1" ht="15.5" x14ac:dyDescent="0.35"/>
    <row r="109" spans="1:6" s="13" customFormat="1" ht="15.5" x14ac:dyDescent="0.35"/>
    <row r="110" spans="1:6" s="13" customFormat="1" ht="15.5" x14ac:dyDescent="0.35"/>
    <row r="111" spans="1:6" s="13" customFormat="1" ht="15.5" x14ac:dyDescent="0.35"/>
    <row r="112" spans="1:6" s="13" customFormat="1" ht="15.5" x14ac:dyDescent="0.35"/>
    <row r="113" s="13" customFormat="1" ht="15.5" x14ac:dyDescent="0.35"/>
    <row r="114" s="13" customFormat="1" ht="15.5" x14ac:dyDescent="0.35"/>
    <row r="115" s="13" customFormat="1" ht="15.5" x14ac:dyDescent="0.35"/>
    <row r="116" s="13" customFormat="1" ht="15.5" x14ac:dyDescent="0.35"/>
    <row r="117" s="13" customFormat="1" ht="15.5" x14ac:dyDescent="0.35"/>
    <row r="118" s="13" customFormat="1" ht="15.5" x14ac:dyDescent="0.35"/>
    <row r="119" s="13" customFormat="1" ht="15.5" x14ac:dyDescent="0.35"/>
  </sheetData>
  <sheetProtection formatCells="0" formatColumns="0" formatRows="0" insertColumns="0" insertRows="0" insertHyperlinks="0" deleteColumns="0" deleteRows="0" sort="0" autoFilter="0" pivotTables="0"/>
  <mergeCells count="19">
    <mergeCell ref="A95:F95"/>
    <mergeCell ref="A52:F52"/>
    <mergeCell ref="A75:F75"/>
    <mergeCell ref="A6:A8"/>
    <mergeCell ref="E6:F6"/>
    <mergeCell ref="A40:F40"/>
    <mergeCell ref="A49:F49"/>
    <mergeCell ref="B6:D6"/>
    <mergeCell ref="H53:I53"/>
    <mergeCell ref="E2:F2"/>
    <mergeCell ref="E1:F1"/>
    <mergeCell ref="A43:F43"/>
    <mergeCell ref="A47:F47"/>
    <mergeCell ref="E3:F3"/>
    <mergeCell ref="A4:F4"/>
    <mergeCell ref="B7:B8"/>
    <mergeCell ref="C7:D7"/>
    <mergeCell ref="E7:E8"/>
    <mergeCell ref="A10:F10"/>
  </mergeCells>
  <phoneticPr fontId="13" type="noConversion"/>
  <pageMargins left="0.42" right="0.39370078740157483" top="0.39370078740157483" bottom="0.3937007874015748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workbookViewId="0">
      <selection activeCell="A7" sqref="A7:A9"/>
    </sheetView>
  </sheetViews>
  <sheetFormatPr defaultColWidth="9.08984375" defaultRowHeight="18" x14ac:dyDescent="0.4"/>
  <cols>
    <col min="1" max="1" width="25.08984375" style="70" customWidth="1"/>
    <col min="2" max="2" width="21.453125" style="70" customWidth="1"/>
    <col min="3" max="3" width="16.36328125" style="70" customWidth="1"/>
    <col min="4" max="4" width="19.6328125" style="70" customWidth="1"/>
    <col min="5" max="5" width="15.453125" style="70" customWidth="1"/>
    <col min="6" max="7" width="17.453125" style="70" customWidth="1"/>
    <col min="8" max="8" width="18.453125" style="70" customWidth="1"/>
    <col min="9" max="9" width="9.08984375" style="70"/>
    <col min="10" max="10" width="20.54296875" style="70" customWidth="1"/>
    <col min="11" max="16384" width="9.08984375" style="70"/>
  </cols>
  <sheetData>
    <row r="1" spans="1:10" x14ac:dyDescent="0.4">
      <c r="F1" s="100" t="s">
        <v>17</v>
      </c>
      <c r="G1" s="100"/>
      <c r="H1" s="100"/>
    </row>
    <row r="2" spans="1:10" x14ac:dyDescent="0.4">
      <c r="F2" s="100" t="s">
        <v>0</v>
      </c>
      <c r="G2" s="100"/>
      <c r="H2" s="100"/>
    </row>
    <row r="3" spans="1:10" ht="55.25" customHeight="1" x14ac:dyDescent="0.4">
      <c r="F3" s="101" t="s">
        <v>21</v>
      </c>
      <c r="G3" s="101"/>
      <c r="H3" s="101"/>
    </row>
    <row r="5" spans="1:10" ht="41.4" customHeight="1" x14ac:dyDescent="0.4">
      <c r="A5" s="102" t="s">
        <v>22</v>
      </c>
      <c r="B5" s="102"/>
      <c r="C5" s="102"/>
      <c r="D5" s="102"/>
      <c r="E5" s="102"/>
      <c r="F5" s="102"/>
      <c r="G5" s="102"/>
      <c r="H5" s="102"/>
      <c r="J5" s="71"/>
    </row>
    <row r="7" spans="1:10" s="72" customFormat="1" ht="15" x14ac:dyDescent="0.3">
      <c r="A7" s="95" t="s">
        <v>13</v>
      </c>
      <c r="B7" s="103" t="s">
        <v>4</v>
      </c>
      <c r="C7" s="103"/>
      <c r="D7" s="103"/>
      <c r="E7" s="103"/>
      <c r="F7" s="103" t="s">
        <v>5</v>
      </c>
      <c r="G7" s="103"/>
      <c r="H7" s="103"/>
    </row>
    <row r="8" spans="1:10" s="73" customFormat="1" ht="15" x14ac:dyDescent="0.3">
      <c r="A8" s="95"/>
      <c r="B8" s="95" t="s">
        <v>2</v>
      </c>
      <c r="C8" s="95" t="s">
        <v>14</v>
      </c>
      <c r="D8" s="95"/>
      <c r="E8" s="95"/>
      <c r="F8" s="95" t="s">
        <v>2</v>
      </c>
      <c r="G8" s="95" t="s">
        <v>14</v>
      </c>
      <c r="H8" s="95"/>
    </row>
    <row r="9" spans="1:10" s="72" customFormat="1" ht="60" x14ac:dyDescent="0.3">
      <c r="A9" s="95"/>
      <c r="B9" s="95"/>
      <c r="C9" s="64" t="s">
        <v>3</v>
      </c>
      <c r="D9" s="64" t="s">
        <v>7</v>
      </c>
      <c r="E9" s="74"/>
      <c r="F9" s="95"/>
      <c r="G9" s="74" t="s">
        <v>3</v>
      </c>
      <c r="H9" s="74"/>
    </row>
    <row r="10" spans="1:10" s="75" customFormat="1" ht="17.5" x14ac:dyDescent="0.35">
      <c r="A10" s="96" t="s">
        <v>16</v>
      </c>
      <c r="B10" s="96"/>
      <c r="C10" s="96"/>
      <c r="D10" s="96"/>
      <c r="E10" s="96"/>
      <c r="F10" s="96"/>
      <c r="G10" s="96"/>
      <c r="H10" s="96"/>
    </row>
    <row r="11" spans="1:10" s="75" customFormat="1" ht="60" x14ac:dyDescent="0.35">
      <c r="A11" s="74" t="s">
        <v>15</v>
      </c>
      <c r="B11" s="76">
        <f>C11+D11</f>
        <v>16382845</v>
      </c>
      <c r="C11" s="76">
        <f>'додаток 1'!C9</f>
        <v>951600</v>
      </c>
      <c r="D11" s="76">
        <f>'додаток 1'!D9</f>
        <v>15431245</v>
      </c>
      <c r="E11" s="76"/>
      <c r="F11" s="76">
        <f>G11</f>
        <v>6557343</v>
      </c>
      <c r="G11" s="76">
        <f>'додаток 1'!F11</f>
        <v>6557343</v>
      </c>
      <c r="H11" s="76"/>
    </row>
    <row r="12" spans="1:10" s="75" customFormat="1" ht="17.5" x14ac:dyDescent="0.35">
      <c r="A12" s="77"/>
      <c r="B12" s="78"/>
      <c r="C12" s="78"/>
      <c r="D12" s="78"/>
      <c r="E12" s="78"/>
      <c r="F12" s="78"/>
      <c r="G12" s="78"/>
      <c r="H12" s="78"/>
    </row>
    <row r="13" spans="1:10" x14ac:dyDescent="0.4">
      <c r="A13" s="97" t="s">
        <v>12</v>
      </c>
      <c r="B13" s="98"/>
      <c r="C13" s="98"/>
      <c r="D13" s="98"/>
      <c r="E13" s="98"/>
      <c r="F13" s="98"/>
      <c r="G13" s="99"/>
      <c r="H13" s="78">
        <f>B11+F11</f>
        <v>22940188</v>
      </c>
    </row>
    <row r="15" spans="1:10" ht="22.5" customHeight="1" x14ac:dyDescent="0.4">
      <c r="A15" s="79"/>
      <c r="B15" s="79"/>
      <c r="C15" s="79"/>
      <c r="D15" s="79"/>
      <c r="E15" s="79"/>
      <c r="F15" s="79"/>
      <c r="G15" s="79"/>
      <c r="H15" s="79"/>
    </row>
    <row r="16" spans="1:10" x14ac:dyDescent="0.4">
      <c r="A16" s="79"/>
      <c r="B16" s="79"/>
      <c r="C16" s="79"/>
      <c r="D16" s="79"/>
      <c r="E16" s="79"/>
      <c r="F16" s="79"/>
      <c r="G16" s="79"/>
      <c r="H16" s="79"/>
    </row>
  </sheetData>
  <mergeCells count="13">
    <mergeCell ref="G8:H8"/>
    <mergeCell ref="A10:H10"/>
    <mergeCell ref="A13:G13"/>
    <mergeCell ref="F1:H1"/>
    <mergeCell ref="F2:H2"/>
    <mergeCell ref="F3:H3"/>
    <mergeCell ref="A5:H5"/>
    <mergeCell ref="A7:A9"/>
    <mergeCell ref="B7:E7"/>
    <mergeCell ref="F7:H7"/>
    <mergeCell ref="B8:B9"/>
    <mergeCell ref="C8:E8"/>
    <mergeCell ref="F8:F9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5"/>
  <sheetViews>
    <sheetView workbookViewId="0">
      <selection activeCell="G18" sqref="G18"/>
    </sheetView>
  </sheetViews>
  <sheetFormatPr defaultRowHeight="14" x14ac:dyDescent="0.3"/>
  <cols>
    <col min="1" max="1" width="21.90625" customWidth="1"/>
    <col min="2" max="2" width="9.08984375" bestFit="1" customWidth="1"/>
    <col min="3" max="6" width="10.08984375" bestFit="1" customWidth="1"/>
    <col min="7" max="12" width="9" bestFit="1" customWidth="1"/>
    <col min="13" max="13" width="9.08984375" customWidth="1"/>
    <col min="14" max="15" width="9" bestFit="1" customWidth="1"/>
    <col min="16" max="16" width="10.08984375" bestFit="1" customWidth="1"/>
    <col min="17" max="17" width="9" bestFit="1" customWidth="1"/>
    <col min="18" max="18" width="10.08984375" bestFit="1" customWidth="1"/>
  </cols>
  <sheetData>
    <row r="1" spans="1:18" x14ac:dyDescent="0.3">
      <c r="N1" t="s">
        <v>23</v>
      </c>
    </row>
    <row r="2" spans="1:18" x14ac:dyDescent="0.3">
      <c r="N2" t="s">
        <v>0</v>
      </c>
    </row>
    <row r="3" spans="1:18" ht="49.75" customHeight="1" x14ac:dyDescent="0.3">
      <c r="N3" s="101" t="s">
        <v>21</v>
      </c>
      <c r="O3" s="101"/>
      <c r="P3" s="101"/>
      <c r="Q3" s="101"/>
      <c r="R3" s="101"/>
    </row>
    <row r="7" spans="1:18" ht="43.25" customHeight="1" x14ac:dyDescent="0.3">
      <c r="A7" s="102" t="s">
        <v>34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11" spans="1:18" x14ac:dyDescent="0.3">
      <c r="A11" s="105" t="s">
        <v>24</v>
      </c>
      <c r="B11" s="104" t="s">
        <v>27</v>
      </c>
      <c r="C11" s="104"/>
      <c r="D11" s="104"/>
      <c r="E11" s="104"/>
      <c r="F11" s="104" t="s">
        <v>28</v>
      </c>
      <c r="G11" s="104"/>
      <c r="H11" s="104"/>
      <c r="I11" s="104"/>
      <c r="J11" s="104" t="s">
        <v>29</v>
      </c>
      <c r="K11" s="104"/>
      <c r="L11" s="104"/>
      <c r="M11" s="104"/>
      <c r="N11" s="104" t="s">
        <v>30</v>
      </c>
      <c r="O11" s="104"/>
      <c r="P11" s="104"/>
      <c r="Q11" s="104"/>
      <c r="R11" s="81"/>
    </row>
    <row r="12" spans="1:18" ht="18.649999999999999" customHeight="1" x14ac:dyDescent="0.3">
      <c r="A12" s="105"/>
      <c r="B12" s="82" t="s">
        <v>35</v>
      </c>
      <c r="C12" s="82" t="s">
        <v>36</v>
      </c>
      <c r="D12" s="82" t="s">
        <v>37</v>
      </c>
      <c r="E12" s="82" t="s">
        <v>25</v>
      </c>
      <c r="F12" s="82" t="s">
        <v>38</v>
      </c>
      <c r="G12" s="82" t="s">
        <v>39</v>
      </c>
      <c r="H12" s="82" t="s">
        <v>40</v>
      </c>
      <c r="I12" s="82" t="s">
        <v>25</v>
      </c>
      <c r="J12" s="82" t="s">
        <v>41</v>
      </c>
      <c r="K12" s="82" t="s">
        <v>42</v>
      </c>
      <c r="L12" s="82" t="s">
        <v>43</v>
      </c>
      <c r="M12" s="82" t="s">
        <v>25</v>
      </c>
      <c r="N12" s="82" t="s">
        <v>44</v>
      </c>
      <c r="O12" s="82" t="s">
        <v>45</v>
      </c>
      <c r="P12" s="82" t="s">
        <v>46</v>
      </c>
      <c r="Q12" s="82" t="s">
        <v>25</v>
      </c>
      <c r="R12" s="82" t="s">
        <v>26</v>
      </c>
    </row>
    <row r="13" spans="1:18" ht="24" customHeight="1" x14ac:dyDescent="0.3">
      <c r="A13" s="81" t="s">
        <v>32</v>
      </c>
      <c r="B13" s="83">
        <f>69672.13+856557</f>
        <v>926229.13</v>
      </c>
      <c r="C13" s="83">
        <v>217122.95</v>
      </c>
      <c r="D13" s="83">
        <v>459016.39</v>
      </c>
      <c r="E13" s="83">
        <f>B13+C13+D13</f>
        <v>1602368.4700000002</v>
      </c>
      <c r="F13" s="83">
        <v>459016.39</v>
      </c>
      <c r="G13" s="83">
        <v>459016.39</v>
      </c>
      <c r="H13" s="83">
        <v>459016.39</v>
      </c>
      <c r="I13" s="83">
        <f>F13+G13+H13</f>
        <v>1377049.17</v>
      </c>
      <c r="J13" s="83">
        <v>459016.39</v>
      </c>
      <c r="K13" s="83">
        <v>459016.39</v>
      </c>
      <c r="L13" s="83">
        <v>459016.39</v>
      </c>
      <c r="M13" s="83">
        <f>J13+K13+L13</f>
        <v>1377049.17</v>
      </c>
      <c r="N13" s="83">
        <v>459016.39</v>
      </c>
      <c r="O13" s="83">
        <v>459016.39</v>
      </c>
      <c r="P13" s="83">
        <f>956928.69-856557</f>
        <v>100371.68999999994</v>
      </c>
      <c r="Q13" s="83">
        <f>N13+O13+P13</f>
        <v>1018404.47</v>
      </c>
      <c r="R13" s="83">
        <f>E13+I13+M13+Q13</f>
        <v>5374871.2800000003</v>
      </c>
    </row>
    <row r="14" spans="1:18" ht="28" x14ac:dyDescent="0.3">
      <c r="A14" s="80" t="s">
        <v>31</v>
      </c>
      <c r="B14" s="83">
        <f>B13*22/100</f>
        <v>203770.4086</v>
      </c>
      <c r="C14" s="83">
        <f t="shared" ref="C14:F14" si="0">C13*22/100</f>
        <v>47767.049000000006</v>
      </c>
      <c r="D14" s="83">
        <f t="shared" si="0"/>
        <v>100983.6058</v>
      </c>
      <c r="E14" s="83">
        <f>B14+C14+D14</f>
        <v>352521.06339999998</v>
      </c>
      <c r="F14" s="83">
        <f t="shared" si="0"/>
        <v>100983.6058</v>
      </c>
      <c r="G14" s="83">
        <f t="shared" ref="G14" si="1">G13*22/100</f>
        <v>100983.6058</v>
      </c>
      <c r="H14" s="83">
        <f t="shared" ref="H14:J14" si="2">H13*22/100</f>
        <v>100983.6058</v>
      </c>
      <c r="I14" s="83">
        <f>F14+G14+H14</f>
        <v>302950.8174</v>
      </c>
      <c r="J14" s="83">
        <f t="shared" si="2"/>
        <v>100983.6058</v>
      </c>
      <c r="K14" s="83">
        <f t="shared" ref="K14" si="3">K13*22/100</f>
        <v>100983.6058</v>
      </c>
      <c r="L14" s="83">
        <f t="shared" ref="L14:N14" si="4">L13*22/100</f>
        <v>100983.6058</v>
      </c>
      <c r="M14" s="83">
        <f>J14+K14+L14</f>
        <v>302950.8174</v>
      </c>
      <c r="N14" s="83">
        <f t="shared" si="4"/>
        <v>100983.6058</v>
      </c>
      <c r="O14" s="83">
        <f t="shared" ref="O14" si="5">O13*22/100</f>
        <v>100983.6058</v>
      </c>
      <c r="P14" s="83">
        <f t="shared" ref="P14" si="6">P13*22/100</f>
        <v>22081.771799999988</v>
      </c>
      <c r="Q14" s="83">
        <f>N14+O14+P14</f>
        <v>224048.9834</v>
      </c>
      <c r="R14" s="83">
        <f>E14+I14+M14+Q14</f>
        <v>1182471.6816</v>
      </c>
    </row>
    <row r="15" spans="1:18" x14ac:dyDescent="0.3">
      <c r="A15" s="81"/>
      <c r="B15" s="83">
        <f>B13+B14</f>
        <v>1129999.5386000001</v>
      </c>
      <c r="C15" s="83">
        <f t="shared" ref="C15:R15" si="7">C13+C14</f>
        <v>264889.99900000001</v>
      </c>
      <c r="D15" s="83">
        <f t="shared" si="7"/>
        <v>559999.99580000003</v>
      </c>
      <c r="E15" s="83">
        <f t="shared" si="7"/>
        <v>1954889.5334000001</v>
      </c>
      <c r="F15" s="83">
        <f t="shared" si="7"/>
        <v>559999.99580000003</v>
      </c>
      <c r="G15" s="83">
        <f t="shared" si="7"/>
        <v>559999.99580000003</v>
      </c>
      <c r="H15" s="83">
        <f t="shared" si="7"/>
        <v>559999.99580000003</v>
      </c>
      <c r="I15" s="83">
        <f t="shared" si="7"/>
        <v>1679999.9874</v>
      </c>
      <c r="J15" s="83">
        <f t="shared" si="7"/>
        <v>559999.99580000003</v>
      </c>
      <c r="K15" s="83">
        <f t="shared" si="7"/>
        <v>559999.99580000003</v>
      </c>
      <c r="L15" s="83">
        <f t="shared" si="7"/>
        <v>559999.99580000003</v>
      </c>
      <c r="M15" s="83">
        <f t="shared" si="7"/>
        <v>1679999.9874</v>
      </c>
      <c r="N15" s="83">
        <f t="shared" si="7"/>
        <v>559999.99580000003</v>
      </c>
      <c r="O15" s="83">
        <f t="shared" si="7"/>
        <v>559999.99580000003</v>
      </c>
      <c r="P15" s="83">
        <f t="shared" si="7"/>
        <v>122453.46179999993</v>
      </c>
      <c r="Q15" s="83">
        <f t="shared" si="7"/>
        <v>1242453.4534</v>
      </c>
      <c r="R15" s="83">
        <f t="shared" si="7"/>
        <v>6557342.9616</v>
      </c>
    </row>
  </sheetData>
  <mergeCells count="7">
    <mergeCell ref="J11:M11"/>
    <mergeCell ref="N11:Q11"/>
    <mergeCell ref="A11:A12"/>
    <mergeCell ref="N3:R3"/>
    <mergeCell ref="A7:R7"/>
    <mergeCell ref="B11:E11"/>
    <mergeCell ref="F11:I11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додаток 1</vt:lpstr>
      <vt:lpstr>додаток 2</vt:lpstr>
      <vt:lpstr>додаток 3</vt:lpstr>
      <vt:lpstr>'додаток 1'!Заголовки_для_печати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ПК</cp:lastModifiedBy>
  <cp:lastPrinted>2025-11-25T11:53:58Z</cp:lastPrinted>
  <dcterms:created xsi:type="dcterms:W3CDTF">2019-01-25T10:57:05Z</dcterms:created>
  <dcterms:modified xsi:type="dcterms:W3CDTF">2025-12-12T09:14:23Z</dcterms:modified>
</cp:coreProperties>
</file>