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10035"/>
  </bookViews>
  <sheets>
    <sheet name="Туберкулін 2024-2025" sheetId="2" r:id="rId1"/>
    <sheet name="Туберкулін  2021-2023" sheetId="1" r:id="rId2"/>
  </sheets>
  <calcPr calcId="114210"/>
</workbook>
</file>

<file path=xl/calcChain.xml><?xml version="1.0" encoding="utf-8"?>
<calcChain xmlns="http://schemas.openxmlformats.org/spreadsheetml/2006/main">
  <c r="D16" i="2"/>
  <c r="E16"/>
  <c r="C16"/>
  <c r="F14"/>
  <c r="F16"/>
  <c r="F15"/>
  <c r="F13"/>
  <c r="F12"/>
  <c r="F11"/>
  <c r="F10"/>
  <c r="F9"/>
  <c r="F8"/>
  <c r="F7"/>
  <c r="G9" i="1"/>
  <c r="G12"/>
  <c r="G15"/>
  <c r="G18"/>
  <c r="G21"/>
  <c r="G24"/>
  <c r="G28"/>
  <c r="G31"/>
  <c r="G34"/>
  <c r="G38"/>
  <c r="H9"/>
  <c r="H12"/>
  <c r="H15"/>
  <c r="H18"/>
  <c r="H21"/>
  <c r="H24"/>
  <c r="H28"/>
  <c r="H31"/>
  <c r="H34"/>
  <c r="H38"/>
  <c r="I38"/>
  <c r="F38"/>
  <c r="F34"/>
  <c r="F31"/>
  <c r="F28"/>
  <c r="F24"/>
  <c r="F21"/>
  <c r="F18"/>
  <c r="F15"/>
  <c r="F12"/>
  <c r="F9"/>
  <c r="I32"/>
  <c r="I19"/>
  <c r="E34"/>
  <c r="E31"/>
  <c r="E28"/>
  <c r="E24"/>
  <c r="E21"/>
  <c r="E18"/>
  <c r="E15"/>
  <c r="E12"/>
  <c r="E9"/>
  <c r="C15"/>
  <c r="C9"/>
  <c r="D24"/>
  <c r="C24"/>
  <c r="I37"/>
  <c r="I36"/>
  <c r="I35"/>
  <c r="I33"/>
  <c r="I30"/>
  <c r="I29"/>
  <c r="I27"/>
  <c r="I26"/>
  <c r="I25"/>
  <c r="I23"/>
  <c r="I22"/>
  <c r="I20"/>
  <c r="I17"/>
  <c r="I16"/>
  <c r="I14"/>
  <c r="I13"/>
  <c r="I11"/>
  <c r="I10"/>
  <c r="I8"/>
  <c r="D34"/>
  <c r="D31"/>
  <c r="D28"/>
  <c r="D21"/>
  <c r="D18"/>
  <c r="D15"/>
  <c r="D12"/>
  <c r="D9"/>
  <c r="C34"/>
  <c r="C31"/>
  <c r="C28"/>
  <c r="C21"/>
  <c r="C18"/>
  <c r="C12"/>
  <c r="D38"/>
  <c r="C38"/>
  <c r="E38"/>
  <c r="I24"/>
  <c r="I28"/>
  <c r="I9"/>
  <c r="I15"/>
  <c r="I21"/>
  <c r="I12"/>
  <c r="I18"/>
  <c r="I31"/>
  <c r="I34"/>
</calcChain>
</file>

<file path=xl/sharedStrings.xml><?xml version="1.0" encoding="utf-8"?>
<sst xmlns="http://schemas.openxmlformats.org/spreadsheetml/2006/main" count="56" uniqueCount="44">
  <si>
    <t>Назва населеного пункту</t>
  </si>
  <si>
    <t>село Бердянка</t>
  </si>
  <si>
    <t>село Травневе</t>
  </si>
  <si>
    <t>село Забарине</t>
  </si>
  <si>
    <t>село Олександрівка</t>
  </si>
  <si>
    <t>село Леб’яже</t>
  </si>
  <si>
    <t>село Перемога</t>
  </si>
  <si>
    <t>село Миколаївка</t>
  </si>
  <si>
    <t>село Абазівка</t>
  </si>
  <si>
    <t>село Сомівка</t>
  </si>
  <si>
    <t>село Семенівка</t>
  </si>
  <si>
    <t>с.  Залінійне</t>
  </si>
  <si>
    <t>с. Орчик</t>
  </si>
  <si>
    <t>с. М.Орчик</t>
  </si>
  <si>
    <t>село Рунівщина</t>
  </si>
  <si>
    <t>село Устимівка</t>
  </si>
  <si>
    <t>с. Чернещина</t>
  </si>
  <si>
    <t>с. Новоселівка</t>
  </si>
  <si>
    <t>с. Нове Мажарове</t>
  </si>
  <si>
    <t>с. Зіньківщина</t>
  </si>
  <si>
    <t>с. Дудівка</t>
  </si>
  <si>
    <t>ВСЬОГО</t>
  </si>
  <si>
    <t xml:space="preserve">Прогнозована потреба коштів для проведення туберкулінодіагностики, грн. </t>
  </si>
  <si>
    <t>Кількість дітей</t>
  </si>
  <si>
    <t xml:space="preserve"> Рунівщинський округ </t>
  </si>
  <si>
    <t xml:space="preserve"> Чернещинський округ</t>
  </si>
  <si>
    <t>Новомажарівський округ</t>
  </si>
  <si>
    <t>Розрахунок коштів на придбання туберкуліну для проведення туберкулінодіагностики згідно програми "Боротьба із захворюванням на туберкульоз" на 2021-2025 роки</t>
  </si>
  <si>
    <t>2021р.</t>
  </si>
  <si>
    <t>2022р.</t>
  </si>
  <si>
    <t>2023р.</t>
  </si>
  <si>
    <t xml:space="preserve">Зачепилівський округ </t>
  </si>
  <si>
    <t xml:space="preserve">Бердянський округ </t>
  </si>
  <si>
    <t xml:space="preserve">Забаринський округ </t>
  </si>
  <si>
    <t>Леб’язький округ</t>
  </si>
  <si>
    <t xml:space="preserve">Миколаївський округ </t>
  </si>
  <si>
    <t xml:space="preserve">Сомівський округ </t>
  </si>
  <si>
    <t xml:space="preserve">Малоорчицький округ </t>
  </si>
  <si>
    <t>2024р.</t>
  </si>
  <si>
    <t>2025р.</t>
  </si>
  <si>
    <t>Назва округів</t>
  </si>
  <si>
    <t xml:space="preserve">Сума  </t>
  </si>
  <si>
    <t>Рік</t>
  </si>
  <si>
    <t>Розрахунок коштів на придбання туберкуліну для проведення туберкулінодіагностики згідно програми "Боротьба із захворюванням на туберкульоз" на 2024-2025 роки</t>
  </si>
</sst>
</file>

<file path=xl/styles.xml><?xml version="1.0" encoding="utf-8"?>
<styleSheet xmlns="http://schemas.openxmlformats.org/spreadsheetml/2006/main">
  <fonts count="10">
    <font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63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9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7"/>
  <sheetViews>
    <sheetView tabSelected="1" workbookViewId="0">
      <selection activeCell="I10" sqref="I10"/>
    </sheetView>
  </sheetViews>
  <sheetFormatPr defaultRowHeight="12"/>
  <cols>
    <col min="1" max="1" width="2.33203125" customWidth="1"/>
    <col min="2" max="2" width="36.6640625" customWidth="1"/>
    <col min="3" max="3" width="15.33203125" customWidth="1"/>
    <col min="4" max="4" width="13.83203125" customWidth="1"/>
    <col min="5" max="5" width="17" customWidth="1"/>
    <col min="6" max="6" width="16.6640625" customWidth="1"/>
  </cols>
  <sheetData>
    <row r="2" spans="2:6" ht="76.5" customHeight="1" thickBot="1">
      <c r="B2" s="16" t="s">
        <v>43</v>
      </c>
      <c r="C2" s="16"/>
      <c r="D2" s="16"/>
      <c r="E2" s="16"/>
      <c r="F2" s="16"/>
    </row>
    <row r="3" spans="2:6">
      <c r="B3" s="17" t="s">
        <v>40</v>
      </c>
      <c r="C3" s="20" t="s">
        <v>23</v>
      </c>
      <c r="D3" s="22" t="s">
        <v>42</v>
      </c>
      <c r="E3" s="23"/>
      <c r="F3" s="24"/>
    </row>
    <row r="4" spans="2:6" ht="12.75" thickBot="1">
      <c r="B4" s="18"/>
      <c r="C4" s="21"/>
      <c r="D4" s="16"/>
      <c r="E4" s="25"/>
      <c r="F4" s="26"/>
    </row>
    <row r="5" spans="2:6" ht="12" customHeight="1">
      <c r="B5" s="18"/>
      <c r="C5" s="18"/>
      <c r="D5" s="18">
        <v>2024</v>
      </c>
      <c r="E5" s="18">
        <v>2025</v>
      </c>
      <c r="F5" s="18" t="s">
        <v>41</v>
      </c>
    </row>
    <row r="6" spans="2:6" ht="12.75" customHeight="1" thickBot="1">
      <c r="B6" s="19"/>
      <c r="C6" s="19"/>
      <c r="D6" s="19"/>
      <c r="E6" s="19"/>
      <c r="F6" s="19"/>
    </row>
    <row r="7" spans="2:6" ht="19.5" thickBot="1">
      <c r="B7" s="10" t="s">
        <v>31</v>
      </c>
      <c r="C7" s="11">
        <v>154</v>
      </c>
      <c r="D7" s="12">
        <v>12320</v>
      </c>
      <c r="E7" s="12">
        <v>12320</v>
      </c>
      <c r="F7" s="12">
        <f t="shared" ref="F7:F16" si="0">SUM(D7:E7)</f>
        <v>24640</v>
      </c>
    </row>
    <row r="8" spans="2:6" ht="19.5" thickBot="1">
      <c r="B8" s="10" t="s">
        <v>32</v>
      </c>
      <c r="C8" s="11">
        <v>35</v>
      </c>
      <c r="D8" s="12">
        <v>2800</v>
      </c>
      <c r="E8" s="12">
        <v>2800</v>
      </c>
      <c r="F8" s="12">
        <f t="shared" si="0"/>
        <v>5600</v>
      </c>
    </row>
    <row r="9" spans="2:6" ht="24.75" customHeight="1" thickBot="1">
      <c r="B9" s="13" t="s">
        <v>34</v>
      </c>
      <c r="C9" s="11">
        <v>36</v>
      </c>
      <c r="D9" s="12">
        <v>2880</v>
      </c>
      <c r="E9" s="12">
        <v>2880</v>
      </c>
      <c r="F9" s="12">
        <f t="shared" si="0"/>
        <v>5760</v>
      </c>
    </row>
    <row r="10" spans="2:6" ht="23.25" customHeight="1" thickBot="1">
      <c r="B10" s="13" t="s">
        <v>35</v>
      </c>
      <c r="C10" s="11">
        <v>11</v>
      </c>
      <c r="D10" s="12">
        <v>880</v>
      </c>
      <c r="E10" s="12">
        <v>880</v>
      </c>
      <c r="F10" s="12">
        <f t="shared" si="0"/>
        <v>1760</v>
      </c>
    </row>
    <row r="11" spans="2:6" ht="18.75" customHeight="1" thickBot="1">
      <c r="B11" s="13" t="s">
        <v>36</v>
      </c>
      <c r="C11" s="11">
        <v>16</v>
      </c>
      <c r="D11" s="12">
        <v>1280</v>
      </c>
      <c r="E11" s="12">
        <v>1280</v>
      </c>
      <c r="F11" s="12">
        <f t="shared" si="0"/>
        <v>2560</v>
      </c>
    </row>
    <row r="12" spans="2:6" ht="19.5" thickBot="1">
      <c r="B12" s="13" t="s">
        <v>37</v>
      </c>
      <c r="C12" s="11">
        <v>9</v>
      </c>
      <c r="D12" s="12">
        <v>720</v>
      </c>
      <c r="E12" s="12">
        <v>720</v>
      </c>
      <c r="F12" s="12">
        <f t="shared" si="0"/>
        <v>1440</v>
      </c>
    </row>
    <row r="13" spans="2:6" ht="19.5" thickBot="1">
      <c r="B13" s="13" t="s">
        <v>24</v>
      </c>
      <c r="C13" s="11">
        <v>20</v>
      </c>
      <c r="D13" s="12">
        <v>1600</v>
      </c>
      <c r="E13" s="12">
        <v>1600</v>
      </c>
      <c r="F13" s="12">
        <f t="shared" si="0"/>
        <v>3200</v>
      </c>
    </row>
    <row r="14" spans="2:6" ht="19.5" thickBot="1">
      <c r="B14" s="13" t="s">
        <v>25</v>
      </c>
      <c r="C14" s="11">
        <v>9</v>
      </c>
      <c r="D14" s="12">
        <v>720</v>
      </c>
      <c r="E14" s="12">
        <v>720</v>
      </c>
      <c r="F14" s="12">
        <f t="shared" si="0"/>
        <v>1440</v>
      </c>
    </row>
    <row r="15" spans="2:6" ht="19.5" thickBot="1">
      <c r="B15" s="13" t="s">
        <v>26</v>
      </c>
      <c r="C15" s="11">
        <v>10</v>
      </c>
      <c r="D15" s="12">
        <v>800</v>
      </c>
      <c r="E15" s="12">
        <v>800</v>
      </c>
      <c r="F15" s="12">
        <f t="shared" si="0"/>
        <v>1600</v>
      </c>
    </row>
    <row r="16" spans="2:6" ht="19.5" thickBot="1">
      <c r="B16" s="10" t="s">
        <v>21</v>
      </c>
      <c r="C16" s="11">
        <f>SUM(C7:C15)</f>
        <v>300</v>
      </c>
      <c r="D16" s="11">
        <f>SUM(D7:D15)</f>
        <v>24000</v>
      </c>
      <c r="E16" s="11">
        <f>SUM(E7:E15)</f>
        <v>24000</v>
      </c>
      <c r="F16" s="12">
        <f t="shared" si="0"/>
        <v>48000</v>
      </c>
    </row>
    <row r="17" spans="2:2" ht="18.75">
      <c r="B17" s="1"/>
    </row>
  </sheetData>
  <mergeCells count="7">
    <mergeCell ref="B2:F2"/>
    <mergeCell ref="B3:B6"/>
    <mergeCell ref="C3:C6"/>
    <mergeCell ref="D3:F4"/>
    <mergeCell ref="D5:D6"/>
    <mergeCell ref="E5:E6"/>
    <mergeCell ref="F5:F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I43"/>
  <sheetViews>
    <sheetView topLeftCell="A25" workbookViewId="0">
      <selection activeCell="K8" sqref="K8"/>
    </sheetView>
  </sheetViews>
  <sheetFormatPr defaultRowHeight="12"/>
  <cols>
    <col min="1" max="1" width="1.33203125" customWidth="1"/>
    <col min="2" max="2" width="29" customWidth="1"/>
    <col min="3" max="3" width="13.1640625" customWidth="1"/>
    <col min="4" max="4" width="11.33203125" customWidth="1"/>
    <col min="5" max="5" width="10.5" customWidth="1"/>
    <col min="6" max="6" width="11.6640625" customWidth="1"/>
    <col min="7" max="7" width="12.5" customWidth="1"/>
    <col min="9" max="9" width="12.5" customWidth="1"/>
  </cols>
  <sheetData>
    <row r="3" spans="2:9" ht="62.25" customHeight="1" thickBot="1">
      <c r="B3" s="16" t="s">
        <v>27</v>
      </c>
      <c r="C3" s="16"/>
      <c r="D3" s="16"/>
      <c r="E3" s="16"/>
      <c r="F3" s="16"/>
      <c r="G3" s="16"/>
      <c r="H3" s="16"/>
      <c r="I3" s="16"/>
    </row>
    <row r="4" spans="2:9" ht="21.75" customHeight="1">
      <c r="B4" s="29" t="s">
        <v>0</v>
      </c>
      <c r="C4" s="30" t="s">
        <v>23</v>
      </c>
      <c r="D4" s="30" t="s">
        <v>22</v>
      </c>
      <c r="E4" s="32"/>
      <c r="F4" s="32"/>
      <c r="G4" s="32"/>
      <c r="H4" s="33"/>
      <c r="I4" s="34"/>
    </row>
    <row r="5" spans="2:9" ht="12.75" customHeight="1" thickBot="1">
      <c r="B5" s="27"/>
      <c r="C5" s="31"/>
      <c r="D5" s="35"/>
      <c r="E5" s="36"/>
      <c r="F5" s="36"/>
      <c r="G5" s="36"/>
      <c r="H5" s="37"/>
      <c r="I5" s="38"/>
    </row>
    <row r="6" spans="2:9" ht="15" customHeight="1">
      <c r="B6" s="27"/>
      <c r="C6" s="27"/>
      <c r="D6" s="27" t="s">
        <v>28</v>
      </c>
      <c r="E6" s="27" t="s">
        <v>29</v>
      </c>
      <c r="F6" s="27" t="s">
        <v>30</v>
      </c>
      <c r="G6" s="27" t="s">
        <v>38</v>
      </c>
      <c r="H6" s="27" t="s">
        <v>39</v>
      </c>
      <c r="I6" s="27" t="s">
        <v>21</v>
      </c>
    </row>
    <row r="7" spans="2:9" ht="12.75" customHeight="1" thickBot="1">
      <c r="B7" s="28"/>
      <c r="C7" s="28"/>
      <c r="D7" s="28"/>
      <c r="E7" s="28"/>
      <c r="F7" s="28"/>
      <c r="G7" s="28"/>
      <c r="H7" s="28"/>
      <c r="I7" s="28"/>
    </row>
    <row r="8" spans="2:9" ht="15" customHeight="1" thickBot="1">
      <c r="B8" s="2" t="s">
        <v>31</v>
      </c>
      <c r="C8" s="9">
        <v>579</v>
      </c>
      <c r="D8" s="14">
        <v>31845</v>
      </c>
      <c r="E8" s="14">
        <v>31845</v>
      </c>
      <c r="F8" s="14">
        <v>31845</v>
      </c>
      <c r="G8" s="14"/>
      <c r="H8" s="14"/>
      <c r="I8" s="14">
        <f t="shared" ref="I8:I38" si="0">SUM(D8:H8)</f>
        <v>95535</v>
      </c>
    </row>
    <row r="9" spans="2:9" ht="15" thickBot="1">
      <c r="B9" s="2" t="s">
        <v>32</v>
      </c>
      <c r="C9" s="9">
        <f t="shared" ref="C9:H9" si="1">SUM(C10+C11)</f>
        <v>59</v>
      </c>
      <c r="D9" s="9">
        <f t="shared" si="1"/>
        <v>3245</v>
      </c>
      <c r="E9" s="9">
        <f t="shared" si="1"/>
        <v>3245</v>
      </c>
      <c r="F9" s="9">
        <f t="shared" si="1"/>
        <v>3245</v>
      </c>
      <c r="G9" s="9">
        <f t="shared" si="1"/>
        <v>0</v>
      </c>
      <c r="H9" s="9">
        <f t="shared" si="1"/>
        <v>0</v>
      </c>
      <c r="I9" s="14">
        <f t="shared" si="0"/>
        <v>9735</v>
      </c>
    </row>
    <row r="10" spans="2:9" ht="15.75" thickBot="1">
      <c r="B10" s="3" t="s">
        <v>1</v>
      </c>
      <c r="C10" s="4">
        <v>40</v>
      </c>
      <c r="D10" s="5">
        <v>2200</v>
      </c>
      <c r="E10" s="5">
        <v>2200</v>
      </c>
      <c r="F10" s="5">
        <v>2200</v>
      </c>
      <c r="G10" s="5"/>
      <c r="H10" s="5"/>
      <c r="I10" s="5">
        <f t="shared" si="0"/>
        <v>6600</v>
      </c>
    </row>
    <row r="11" spans="2:9" ht="15.75" thickBot="1">
      <c r="B11" s="3" t="s">
        <v>2</v>
      </c>
      <c r="C11" s="6">
        <v>19</v>
      </c>
      <c r="D11" s="5">
        <v>1045</v>
      </c>
      <c r="E11" s="5">
        <v>1045</v>
      </c>
      <c r="F11" s="5">
        <v>1045</v>
      </c>
      <c r="G11" s="5"/>
      <c r="H11" s="5"/>
      <c r="I11" s="5">
        <f t="shared" si="0"/>
        <v>3135</v>
      </c>
    </row>
    <row r="12" spans="2:9" ht="15" thickBot="1">
      <c r="B12" s="2" t="s">
        <v>33</v>
      </c>
      <c r="C12" s="9">
        <f t="shared" ref="C12:H12" si="2">SUM(C13+C14)</f>
        <v>44</v>
      </c>
      <c r="D12" s="9">
        <f t="shared" si="2"/>
        <v>2420</v>
      </c>
      <c r="E12" s="9">
        <f t="shared" si="2"/>
        <v>2420</v>
      </c>
      <c r="F12" s="9">
        <f t="shared" si="2"/>
        <v>2420</v>
      </c>
      <c r="G12" s="9">
        <f t="shared" si="2"/>
        <v>0</v>
      </c>
      <c r="H12" s="9">
        <f t="shared" si="2"/>
        <v>0</v>
      </c>
      <c r="I12" s="14">
        <f t="shared" si="0"/>
        <v>7260</v>
      </c>
    </row>
    <row r="13" spans="2:9" ht="15.75" thickBot="1">
      <c r="B13" s="3" t="s">
        <v>3</v>
      </c>
      <c r="C13" s="6">
        <v>29</v>
      </c>
      <c r="D13" s="5">
        <v>1595</v>
      </c>
      <c r="E13" s="5">
        <v>1595</v>
      </c>
      <c r="F13" s="5">
        <v>1595</v>
      </c>
      <c r="G13" s="5"/>
      <c r="H13" s="5"/>
      <c r="I13" s="5">
        <f t="shared" si="0"/>
        <v>4785</v>
      </c>
    </row>
    <row r="14" spans="2:9" ht="15.75" thickBot="1">
      <c r="B14" s="3" t="s">
        <v>4</v>
      </c>
      <c r="C14" s="6">
        <v>15</v>
      </c>
      <c r="D14" s="5">
        <v>825</v>
      </c>
      <c r="E14" s="5">
        <v>825</v>
      </c>
      <c r="F14" s="5">
        <v>825</v>
      </c>
      <c r="G14" s="5"/>
      <c r="H14" s="5"/>
      <c r="I14" s="5">
        <f t="shared" si="0"/>
        <v>2475</v>
      </c>
    </row>
    <row r="15" spans="2:9" ht="15" thickBot="1">
      <c r="B15" s="7" t="s">
        <v>34</v>
      </c>
      <c r="C15" s="9">
        <f t="shared" ref="C15:H15" si="3">SUM(C16+C17)</f>
        <v>105</v>
      </c>
      <c r="D15" s="9">
        <f t="shared" si="3"/>
        <v>5775</v>
      </c>
      <c r="E15" s="9">
        <f t="shared" si="3"/>
        <v>5775</v>
      </c>
      <c r="F15" s="9">
        <f t="shared" si="3"/>
        <v>5775</v>
      </c>
      <c r="G15" s="9">
        <f t="shared" si="3"/>
        <v>0</v>
      </c>
      <c r="H15" s="9">
        <f t="shared" si="3"/>
        <v>0</v>
      </c>
      <c r="I15" s="14">
        <f t="shared" si="0"/>
        <v>17325</v>
      </c>
    </row>
    <row r="16" spans="2:9" ht="15.75" thickBot="1">
      <c r="B16" s="8" t="s">
        <v>5</v>
      </c>
      <c r="C16" s="4">
        <v>88</v>
      </c>
      <c r="D16" s="5">
        <v>4840</v>
      </c>
      <c r="E16" s="5">
        <v>4840</v>
      </c>
      <c r="F16" s="5">
        <v>4840</v>
      </c>
      <c r="G16" s="5"/>
      <c r="H16" s="5"/>
      <c r="I16" s="5">
        <f t="shared" si="0"/>
        <v>14520</v>
      </c>
    </row>
    <row r="17" spans="2:9" ht="15.75" thickBot="1">
      <c r="B17" s="8" t="s">
        <v>6</v>
      </c>
      <c r="C17" s="6">
        <v>17</v>
      </c>
      <c r="D17" s="5">
        <v>935</v>
      </c>
      <c r="E17" s="5">
        <v>935</v>
      </c>
      <c r="F17" s="5">
        <v>935</v>
      </c>
      <c r="G17" s="5"/>
      <c r="H17" s="5"/>
      <c r="I17" s="5">
        <f t="shared" si="0"/>
        <v>2805</v>
      </c>
    </row>
    <row r="18" spans="2:9" ht="15" thickBot="1">
      <c r="B18" s="7" t="s">
        <v>35</v>
      </c>
      <c r="C18" s="9">
        <f t="shared" ref="C18:H18" si="4">SUM(C19+C20)</f>
        <v>79</v>
      </c>
      <c r="D18" s="9">
        <f t="shared" si="4"/>
        <v>4345</v>
      </c>
      <c r="E18" s="9">
        <f t="shared" si="4"/>
        <v>4345</v>
      </c>
      <c r="F18" s="9">
        <f t="shared" si="4"/>
        <v>4345</v>
      </c>
      <c r="G18" s="9">
        <f t="shared" si="4"/>
        <v>0</v>
      </c>
      <c r="H18" s="9">
        <f t="shared" si="4"/>
        <v>0</v>
      </c>
      <c r="I18" s="14">
        <f t="shared" si="0"/>
        <v>13035</v>
      </c>
    </row>
    <row r="19" spans="2:9" ht="15.75" thickBot="1">
      <c r="B19" s="8" t="s">
        <v>7</v>
      </c>
      <c r="C19" s="4">
        <v>64</v>
      </c>
      <c r="D19" s="5">
        <v>3520</v>
      </c>
      <c r="E19" s="5">
        <v>3520</v>
      </c>
      <c r="F19" s="5">
        <v>3520</v>
      </c>
      <c r="G19" s="5"/>
      <c r="H19" s="5"/>
      <c r="I19" s="5">
        <f t="shared" si="0"/>
        <v>10560</v>
      </c>
    </row>
    <row r="20" spans="2:9" ht="15.75" thickBot="1">
      <c r="B20" s="8" t="s">
        <v>8</v>
      </c>
      <c r="C20" s="4">
        <v>15</v>
      </c>
      <c r="D20" s="5">
        <v>825</v>
      </c>
      <c r="E20" s="5">
        <v>825</v>
      </c>
      <c r="F20" s="5">
        <v>825</v>
      </c>
      <c r="G20" s="5"/>
      <c r="H20" s="5"/>
      <c r="I20" s="5">
        <f t="shared" si="0"/>
        <v>2475</v>
      </c>
    </row>
    <row r="21" spans="2:9" ht="15" thickBot="1">
      <c r="B21" s="7" t="s">
        <v>36</v>
      </c>
      <c r="C21" s="9">
        <f t="shared" ref="C21:H21" si="5">SUM(C22+C23)</f>
        <v>65</v>
      </c>
      <c r="D21" s="9">
        <f t="shared" si="5"/>
        <v>3575</v>
      </c>
      <c r="E21" s="9">
        <f t="shared" si="5"/>
        <v>3575</v>
      </c>
      <c r="F21" s="9">
        <f t="shared" si="5"/>
        <v>3575</v>
      </c>
      <c r="G21" s="9">
        <f t="shared" si="5"/>
        <v>0</v>
      </c>
      <c r="H21" s="9">
        <f t="shared" si="5"/>
        <v>0</v>
      </c>
      <c r="I21" s="14">
        <f t="shared" si="0"/>
        <v>10725</v>
      </c>
    </row>
    <row r="22" spans="2:9" ht="15.75" thickBot="1">
      <c r="B22" s="8" t="s">
        <v>9</v>
      </c>
      <c r="C22" s="6">
        <v>49</v>
      </c>
      <c r="D22" s="5">
        <v>2695</v>
      </c>
      <c r="E22" s="5">
        <v>2695</v>
      </c>
      <c r="F22" s="5">
        <v>2695</v>
      </c>
      <c r="G22" s="5"/>
      <c r="H22" s="5"/>
      <c r="I22" s="5">
        <f t="shared" si="0"/>
        <v>8085</v>
      </c>
    </row>
    <row r="23" spans="2:9" ht="15.75" thickBot="1">
      <c r="B23" s="8" t="s">
        <v>10</v>
      </c>
      <c r="C23" s="6">
        <v>16</v>
      </c>
      <c r="D23" s="5">
        <v>880</v>
      </c>
      <c r="E23" s="5">
        <v>880</v>
      </c>
      <c r="F23" s="5">
        <v>880</v>
      </c>
      <c r="G23" s="5"/>
      <c r="H23" s="5"/>
      <c r="I23" s="5">
        <f t="shared" si="0"/>
        <v>2640</v>
      </c>
    </row>
    <row r="24" spans="2:9" ht="15" thickBot="1">
      <c r="B24" s="7" t="s">
        <v>37</v>
      </c>
      <c r="C24" s="14">
        <f t="shared" ref="C24:H24" si="6">SUM(C25+C26+C27)</f>
        <v>73</v>
      </c>
      <c r="D24" s="14">
        <f t="shared" si="6"/>
        <v>4015</v>
      </c>
      <c r="E24" s="14">
        <f t="shared" si="6"/>
        <v>4015</v>
      </c>
      <c r="F24" s="14">
        <f t="shared" si="6"/>
        <v>4015</v>
      </c>
      <c r="G24" s="14">
        <f t="shared" si="6"/>
        <v>0</v>
      </c>
      <c r="H24" s="14">
        <f t="shared" si="6"/>
        <v>0</v>
      </c>
      <c r="I24" s="14">
        <f t="shared" si="0"/>
        <v>12045</v>
      </c>
    </row>
    <row r="25" spans="2:9" ht="36" customHeight="1" thickBot="1">
      <c r="B25" s="8" t="s">
        <v>11</v>
      </c>
      <c r="C25" s="4">
        <v>34</v>
      </c>
      <c r="D25" s="5">
        <v>1870</v>
      </c>
      <c r="E25" s="5">
        <v>1870</v>
      </c>
      <c r="F25" s="5">
        <v>1870</v>
      </c>
      <c r="G25" s="5"/>
      <c r="H25" s="5"/>
      <c r="I25" s="5">
        <f t="shared" si="0"/>
        <v>5610</v>
      </c>
    </row>
    <row r="26" spans="2:9" ht="15.75" thickBot="1">
      <c r="B26" s="8" t="s">
        <v>12</v>
      </c>
      <c r="C26" s="4">
        <v>20</v>
      </c>
      <c r="D26" s="5">
        <v>1100</v>
      </c>
      <c r="E26" s="5">
        <v>1100</v>
      </c>
      <c r="F26" s="5">
        <v>1100</v>
      </c>
      <c r="G26" s="5"/>
      <c r="H26" s="5"/>
      <c r="I26" s="5">
        <f t="shared" si="0"/>
        <v>3300</v>
      </c>
    </row>
    <row r="27" spans="2:9" ht="15.75" thickBot="1">
      <c r="B27" s="8" t="s">
        <v>13</v>
      </c>
      <c r="C27" s="4">
        <v>19</v>
      </c>
      <c r="D27" s="5">
        <v>1045</v>
      </c>
      <c r="E27" s="5">
        <v>1045</v>
      </c>
      <c r="F27" s="5">
        <v>1045</v>
      </c>
      <c r="G27" s="5"/>
      <c r="H27" s="5"/>
      <c r="I27" s="5">
        <f t="shared" si="0"/>
        <v>3135</v>
      </c>
    </row>
    <row r="28" spans="2:9" ht="15" thickBot="1">
      <c r="B28" s="7" t="s">
        <v>24</v>
      </c>
      <c r="C28" s="9">
        <f t="shared" ref="C28:H28" si="7">SUM(C29+C30)</f>
        <v>70</v>
      </c>
      <c r="D28" s="9">
        <f t="shared" si="7"/>
        <v>3850</v>
      </c>
      <c r="E28" s="9">
        <f t="shared" si="7"/>
        <v>3850</v>
      </c>
      <c r="F28" s="9">
        <f t="shared" si="7"/>
        <v>3850</v>
      </c>
      <c r="G28" s="9">
        <f t="shared" si="7"/>
        <v>0</v>
      </c>
      <c r="H28" s="9">
        <f t="shared" si="7"/>
        <v>0</v>
      </c>
      <c r="I28" s="14">
        <f t="shared" si="0"/>
        <v>11550</v>
      </c>
    </row>
    <row r="29" spans="2:9" ht="15.75" thickBot="1">
      <c r="B29" s="8" t="s">
        <v>14</v>
      </c>
      <c r="C29" s="4">
        <v>45</v>
      </c>
      <c r="D29" s="5">
        <v>2475</v>
      </c>
      <c r="E29" s="5">
        <v>2475</v>
      </c>
      <c r="F29" s="5">
        <v>2475</v>
      </c>
      <c r="G29" s="5"/>
      <c r="H29" s="5"/>
      <c r="I29" s="5">
        <f t="shared" si="0"/>
        <v>7425</v>
      </c>
    </row>
    <row r="30" spans="2:9" ht="15.75" thickBot="1">
      <c r="B30" s="8" t="s">
        <v>15</v>
      </c>
      <c r="C30" s="4">
        <v>25</v>
      </c>
      <c r="D30" s="5">
        <v>1375</v>
      </c>
      <c r="E30" s="5">
        <v>1375</v>
      </c>
      <c r="F30" s="5">
        <v>1375</v>
      </c>
      <c r="G30" s="5"/>
      <c r="H30" s="5"/>
      <c r="I30" s="5">
        <f t="shared" si="0"/>
        <v>4125</v>
      </c>
    </row>
    <row r="31" spans="2:9" ht="15" thickBot="1">
      <c r="B31" s="7" t="s">
        <v>25</v>
      </c>
      <c r="C31" s="9">
        <f t="shared" ref="C31:H31" si="8">SUM(C32+C33)</f>
        <v>99</v>
      </c>
      <c r="D31" s="9">
        <f t="shared" si="8"/>
        <v>5445</v>
      </c>
      <c r="E31" s="9">
        <f t="shared" si="8"/>
        <v>5445</v>
      </c>
      <c r="F31" s="9">
        <f t="shared" si="8"/>
        <v>5445</v>
      </c>
      <c r="G31" s="9">
        <f t="shared" si="8"/>
        <v>0</v>
      </c>
      <c r="H31" s="9">
        <f t="shared" si="8"/>
        <v>0</v>
      </c>
      <c r="I31" s="14">
        <f t="shared" si="0"/>
        <v>16335</v>
      </c>
    </row>
    <row r="32" spans="2:9" ht="15.75" thickBot="1">
      <c r="B32" s="8" t="s">
        <v>16</v>
      </c>
      <c r="C32" s="4">
        <v>49</v>
      </c>
      <c r="D32" s="5">
        <v>2695</v>
      </c>
      <c r="E32" s="5">
        <v>2695</v>
      </c>
      <c r="F32" s="5">
        <v>2695</v>
      </c>
      <c r="G32" s="5"/>
      <c r="H32" s="5"/>
      <c r="I32" s="5">
        <f t="shared" si="0"/>
        <v>8085</v>
      </c>
    </row>
    <row r="33" spans="2:9" ht="15.75" thickBot="1">
      <c r="B33" s="8" t="s">
        <v>17</v>
      </c>
      <c r="C33" s="4">
        <v>50</v>
      </c>
      <c r="D33" s="5">
        <v>2750</v>
      </c>
      <c r="E33" s="5">
        <v>2750</v>
      </c>
      <c r="F33" s="5">
        <v>2750</v>
      </c>
      <c r="G33" s="5"/>
      <c r="H33" s="5"/>
      <c r="I33" s="5">
        <f t="shared" si="0"/>
        <v>8250</v>
      </c>
    </row>
    <row r="34" spans="2:9" ht="29.25" thickBot="1">
      <c r="B34" s="7" t="s">
        <v>26</v>
      </c>
      <c r="C34" s="9">
        <f t="shared" ref="C34:H34" si="9">SUM(C35+C36+C37)</f>
        <v>127</v>
      </c>
      <c r="D34" s="9">
        <f t="shared" si="9"/>
        <v>6985</v>
      </c>
      <c r="E34" s="9">
        <f t="shared" si="9"/>
        <v>6985</v>
      </c>
      <c r="F34" s="9">
        <f t="shared" si="9"/>
        <v>6985</v>
      </c>
      <c r="G34" s="9">
        <f t="shared" si="9"/>
        <v>0</v>
      </c>
      <c r="H34" s="9">
        <f t="shared" si="9"/>
        <v>0</v>
      </c>
      <c r="I34" s="14">
        <f t="shared" si="0"/>
        <v>20955</v>
      </c>
    </row>
    <row r="35" spans="2:9" ht="15.75" thickBot="1">
      <c r="B35" s="8" t="s">
        <v>18</v>
      </c>
      <c r="C35" s="4">
        <v>55</v>
      </c>
      <c r="D35" s="5">
        <v>3025</v>
      </c>
      <c r="E35" s="5">
        <v>3025</v>
      </c>
      <c r="F35" s="5">
        <v>3025</v>
      </c>
      <c r="G35" s="5"/>
      <c r="H35" s="5"/>
      <c r="I35" s="5">
        <f t="shared" si="0"/>
        <v>9075</v>
      </c>
    </row>
    <row r="36" spans="2:9" ht="15.75" thickBot="1">
      <c r="B36" s="8" t="s">
        <v>19</v>
      </c>
      <c r="C36" s="4">
        <v>67</v>
      </c>
      <c r="D36" s="5">
        <v>3685</v>
      </c>
      <c r="E36" s="5">
        <v>3685</v>
      </c>
      <c r="F36" s="5">
        <v>3685</v>
      </c>
      <c r="G36" s="5"/>
      <c r="H36" s="5"/>
      <c r="I36" s="5">
        <f t="shared" si="0"/>
        <v>11055</v>
      </c>
    </row>
    <row r="37" spans="2:9" ht="15.75" thickBot="1">
      <c r="B37" s="8" t="s">
        <v>20</v>
      </c>
      <c r="C37" s="4">
        <v>5</v>
      </c>
      <c r="D37" s="5">
        <v>275</v>
      </c>
      <c r="E37" s="5">
        <v>275</v>
      </c>
      <c r="F37" s="5">
        <v>275</v>
      </c>
      <c r="G37" s="5"/>
      <c r="H37" s="5"/>
      <c r="I37" s="5">
        <f t="shared" si="0"/>
        <v>825</v>
      </c>
    </row>
    <row r="38" spans="2:9" ht="15" thickBot="1">
      <c r="B38" s="2" t="s">
        <v>21</v>
      </c>
      <c r="C38" s="9">
        <f t="shared" ref="C38:H38" si="10">C8+C9+C12+C15+C18+C21+C24+C28+C31+C34</f>
        <v>1300</v>
      </c>
      <c r="D38" s="9">
        <f t="shared" si="10"/>
        <v>71500</v>
      </c>
      <c r="E38" s="9">
        <f t="shared" si="10"/>
        <v>71500</v>
      </c>
      <c r="F38" s="9">
        <f t="shared" si="10"/>
        <v>71500</v>
      </c>
      <c r="G38" s="9">
        <f t="shared" si="10"/>
        <v>0</v>
      </c>
      <c r="H38" s="9">
        <f t="shared" si="10"/>
        <v>0</v>
      </c>
      <c r="I38" s="14">
        <f t="shared" si="0"/>
        <v>214500</v>
      </c>
    </row>
    <row r="39" spans="2:9" ht="18.75">
      <c r="B39" s="1"/>
      <c r="C39" s="15"/>
      <c r="D39" s="15"/>
      <c r="E39" s="15"/>
      <c r="F39" s="15"/>
      <c r="G39" s="15"/>
      <c r="H39" s="15"/>
      <c r="I39" s="15"/>
    </row>
    <row r="40" spans="2:9">
      <c r="B40" s="15"/>
      <c r="C40" s="15"/>
      <c r="D40" s="15"/>
      <c r="E40" s="15"/>
      <c r="F40" s="15"/>
      <c r="G40" s="15"/>
      <c r="H40" s="15"/>
      <c r="I40" s="15"/>
    </row>
    <row r="41" spans="2:9">
      <c r="B41" s="15"/>
      <c r="C41" s="15"/>
      <c r="D41" s="15"/>
      <c r="E41" s="15"/>
      <c r="F41" s="15"/>
      <c r="G41" s="15"/>
      <c r="H41" s="15"/>
      <c r="I41" s="15"/>
    </row>
    <row r="42" spans="2:9">
      <c r="B42" s="15"/>
      <c r="C42" s="15"/>
      <c r="D42" s="15"/>
      <c r="E42" s="15"/>
      <c r="F42" s="15"/>
      <c r="G42" s="15"/>
      <c r="H42" s="15"/>
      <c r="I42" s="15"/>
    </row>
    <row r="43" spans="2:9">
      <c r="B43" s="15"/>
      <c r="C43" s="15"/>
      <c r="D43" s="15"/>
      <c r="E43" s="15"/>
      <c r="F43" s="15"/>
      <c r="G43" s="15"/>
      <c r="H43" s="15"/>
      <c r="I43" s="15"/>
    </row>
  </sheetData>
  <mergeCells count="10">
    <mergeCell ref="B3:I3"/>
    <mergeCell ref="I6:I7"/>
    <mergeCell ref="B4:B7"/>
    <mergeCell ref="C4:C7"/>
    <mergeCell ref="D6:D7"/>
    <mergeCell ref="E6:E7"/>
    <mergeCell ref="H6:H7"/>
    <mergeCell ref="F6:F7"/>
    <mergeCell ref="G6:G7"/>
    <mergeCell ref="D4:I5"/>
  </mergeCells>
  <phoneticPr fontId="8" type="noConversion"/>
  <pageMargins left="0.5118110236220472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Туберкулін 2024-2025</vt:lpstr>
      <vt:lpstr>Туберкулін  2021-2023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2023-10-25T05:41:51Z</cp:lastPrinted>
  <dcterms:created xsi:type="dcterms:W3CDTF">2018-11-20T11:11:26Z</dcterms:created>
  <dcterms:modified xsi:type="dcterms:W3CDTF">2023-10-25T05:44:53Z</dcterms:modified>
</cp:coreProperties>
</file>