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Дод1" sheetId="1" r:id="rId1"/>
    <sheet name="Дод2" sheetId="2" r:id="rId2"/>
  </sheets>
  <definedNames>
    <definedName name="_xlnm.Print_Titles" localSheetId="1">'Дод2'!$8:$9</definedName>
  </definedNames>
  <calcPr fullCalcOnLoad="1"/>
</workbook>
</file>

<file path=xl/sharedStrings.xml><?xml version="1.0" encoding="utf-8"?>
<sst xmlns="http://schemas.openxmlformats.org/spreadsheetml/2006/main" count="338" uniqueCount="232">
  <si>
    <t>за функціональною структурою</t>
  </si>
  <si>
    <t>Код</t>
  </si>
  <si>
    <t>Державне управління</t>
  </si>
  <si>
    <t>Освіта</t>
  </si>
  <si>
    <t>Соціальний захист та соціальне забезпечення</t>
  </si>
  <si>
    <t>Додаток № 2</t>
  </si>
  <si>
    <t>(грн.)</t>
  </si>
  <si>
    <t>Додаток № 1</t>
  </si>
  <si>
    <t>Загальний фонд</t>
  </si>
  <si>
    <t>% виконання</t>
  </si>
  <si>
    <t>Спеціальний фонд</t>
  </si>
  <si>
    <t>РАЗОМ ВИДАТКІВ ЗАГАЛЬНОГО ТА СПЕЦІАЛЬНОГО ФОНДУ</t>
  </si>
  <si>
    <t>РАЗОМ ДОХОДІВ ЗАГАЛЬНОГО ТА СПЕЦІАЛЬНОГО ФОНДУ</t>
  </si>
  <si>
    <t>РАЗОМ ДОХОДІВ ЗАГАЛЬНОГО ФОНДУ</t>
  </si>
  <si>
    <t>РАЗОМ ДОХОДІВ СПЕЦІАЛЬНОГО ФОНДУ</t>
  </si>
  <si>
    <t>Резервний фонд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</si>
  <si>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</si>
  <si>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</si>
  <si>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</si>
  <si>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Плата за надання інших адміністративних послуг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</si>
  <si>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</si>
  <si>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</si>
  <si>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</si>
  <si>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</si>
  <si>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</si>
  <si>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</si>
  <si>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01</t>
  </si>
  <si>
    <t>Зачепилівська селищна рада  (головний розпорядник)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</si>
  <si>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</si>
  <si>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</si>
  <si>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</si>
  <si>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</si>
  <si>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1010</t>
  </si>
  <si>
    <t>Надання дошкільної освіти</t>
  </si>
  <si>
    <t>3000</t>
  </si>
  <si>
    <t>3104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</si>
  <si>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</si>
  <si>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</si>
  <si>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</si>
  <si>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</si>
  <si>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</si>
  <si>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</si>
  <si>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</si>
  <si>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</si>
  <si>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</si>
  <si>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</si>
  <si>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</si>
  <si>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</si>
  <si>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</si>
  <si>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</si>
  <si>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</si>
  <si>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</si>
  <si>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</si>
  <si>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</si>
  <si>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</si>
  <si>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</si>
  <si>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</si>
  <si>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</si>
  <si>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</si>
  <si>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</si>
  <si>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</si>
  <si>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</si>
  <si>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</si>
  <si>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8700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</si>
  <si>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</si>
  <si>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</si>
  <si>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</si>
  <si>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</si>
  <si>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</si>
  <si>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</si>
  <si>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0160</t>
  </si>
  <si>
    <t>Забезпечення діяльності інших закладів у сфері освіти</t>
  </si>
  <si>
    <t>Інші програми та заходи у сфері освіти</t>
  </si>
  <si>
    <t>10</t>
  </si>
  <si>
    <t>4081</t>
  </si>
  <si>
    <t>Забезпечення діяльності інших закладів в галузі культури і мистецтва</t>
  </si>
  <si>
    <t>Усього видатків загального фонду</t>
  </si>
  <si>
    <t>8311</t>
  </si>
  <si>
    <t>Охорона та раціональне використання природних ресурсів</t>
  </si>
  <si>
    <t>Усього  видатків спеціального фонду</t>
  </si>
  <si>
    <t xml:space="preserve">                                         </t>
  </si>
  <si>
    <t>Селищний голова</t>
  </si>
  <si>
    <t>5012</t>
  </si>
  <si>
    <t>Проведення навчально-тренувальних зборів і змагань з неолімпійських видів спорту</t>
  </si>
  <si>
    <t>Найменування видатків згідно з бюджетною класифікацією</t>
  </si>
  <si>
    <t>5=4/3*100</t>
  </si>
  <si>
    <t>6=4-3</t>
  </si>
  <si>
    <t>Найменування доходів згідно із бюджетною класифікацією</t>
  </si>
  <si>
    <t>відхилення, 
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</si>
  <si>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</si>
  <si>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</si>
  <si>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</si>
  <si>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</si>
  <si>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</si>
  <si>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</si>
  <si>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</si>
  <si>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</si>
  <si>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</si>
  <si>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</si>
  <si>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</si>
  <si>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</si>
  <si>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</si>
  <si>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</si>
  <si>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</si>
  <si>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</si>
  <si>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</si>
  <si>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</si>
  <si>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</si>
  <si>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</si>
  <si>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</si>
  <si>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</si>
  <si>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</si>
  <si>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</si>
  <si>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</si>
  <si>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</si>
  <si>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</si>
  <si>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</si>
  <si>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</si>
  <si>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</si>
  <si>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</si>
  <si>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</si>
  <si>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</si>
  <si>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</si>
  <si>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</si>
  <si>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</si>
  <si>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</si>
  <si>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</si>
  <si>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</si>
  <si>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</si>
  <si>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</si>
  <si>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</si>
  <si>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</si>
  <si>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</si>
  <si>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</si>
  <si>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</si>
  <si>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</si>
  <si>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</si>
  <si>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</si>
  <si>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Всього без урахування трансферт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</si>
  <si>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</si>
  <si>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</si>
  <si>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</si>
  <si>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</si>
  <si>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</si>
  <si>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</si>
  <si>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</si>
  <si>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</si>
  <si>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</si>
  <si>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</si>
  <si>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Відділ освіти, молоді та спорту Зачепилівської селищної ради (головний розпорядник)</t>
  </si>
  <si>
    <t>ВСЬОГО НАДХОДЖЕНЬ ЗАГАЛЬНОГО ТА СПЕЦІАЛЬНОГО ФОНДУ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</si>
  <si>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</si>
  <si>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</si>
  <si>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</si>
  <si>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виконання інвестиційних проектів,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</si>
  <si>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</si>
  <si>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</si>
  <si>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позашкільної освіти закладами позашкільної освіти, заходи із позашкільної роботи з дітьми</t>
  </si>
  <si>
    <t>Субвенція з місцевого бюджету на співфінансування інвестиційних проектів</t>
  </si>
  <si>
    <t>Реалізація інших заходів щодо соціально-економічного розвитку територій</t>
  </si>
  <si>
    <t>Грошові стягнення за шкоду, заподіяну порушенням законодавства про охорону навколишнього природного середовища</t>
  </si>
  <si>
    <t>Надходження бюджетних установ від реалізації в установленому порядку майна (крім нерухомого майна)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</si>
  <si>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</si>
  <si>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</si>
  <si>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</si>
  <si>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</si>
  <si>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</si>
  <si>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</si>
  <si>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</si>
  <si>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</si>
  <si>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</si>
  <si>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</si>
  <si>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</si>
  <si>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</si>
  <si>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</si>
  <si>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</si>
  <si>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</si>
  <si>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</si>
  <si>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</si>
  <si>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 заходів із землеустрою</t>
  </si>
  <si>
    <t>7370</t>
  </si>
  <si>
    <t>8710</t>
  </si>
  <si>
    <t>Резервний фонд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</si>
  <si>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</si>
  <si>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</si>
  <si>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</si>
  <si>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</si>
  <si>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</si>
  <si>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1141</t>
  </si>
  <si>
    <t>1142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</si>
  <si>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</si>
  <si>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</si>
  <si>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</si>
  <si>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</si>
  <si>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культури і туризму Зачепилівської селищної ради (головний розпорядник)</t>
  </si>
  <si>
    <t>1080</t>
  </si>
  <si>
    <t>Надання спеціальної освіти мистецькими школами</t>
  </si>
  <si>
    <t>37</t>
  </si>
  <si>
    <t>Олена ПЕТРЕНКО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</si>
  <si>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</si>
  <si>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</si>
  <si>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</si>
  <si>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</si>
  <si>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</si>
  <si>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Фінансовий відділ Зачепилівської селищної ради (головний розпорядник)</t>
  </si>
  <si>
    <t>7368</t>
  </si>
  <si>
    <t>Виконання інвестиційних проектів за рахунок субвенцій з інших бюджетів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</si>
  <si>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</si>
  <si>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</si>
  <si>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7321</t>
  </si>
  <si>
    <t>Будівництво освітніх установ та закладів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</si>
  <si>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</si>
  <si>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"Про затвердження звіту про виконання селищного бюджету за 9 місяців 2021 року"</t>
  </si>
  <si>
    <t>Звіт про виконання доходної частини бюджету Зачепилівської селищної ради за 9 місяців 2021 року</t>
  </si>
  <si>
    <t>Затверджено  з урахуванням змін на 9 місяців 2021 року</t>
  </si>
  <si>
    <t>Виконано за 9 місяців 2021 року</t>
  </si>
  <si>
    <t>Звіт про виконання видаткової частини селищного бюджету за 9 місяців 2021 року</t>
  </si>
  <si>
    <t>Затверджено з урахуванням змін на 9 місяців 2021 року</t>
  </si>
  <si>
    <t>% виконання до планів на 9 місяців</t>
  </si>
  <si>
    <t>відхилення до плану на 9 місяців, 
+/-</t>
  </si>
  <si>
    <t>Реалізація  заходів, спрямованих на підвищення доступності широкосмугового доступу до Інтернету в сільській місцевості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</si>
  <si>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</si>
  <si>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</si>
  <si>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Будівництво об'єктів житлово-комунального господарства</t>
  </si>
  <si>
    <t>Будівництво установ та закладів культури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</si>
  <si>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</si>
  <si>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</si>
  <si>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</si>
  <si>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 рішення ХVІІ сесії VIІІ скликання</t>
  </si>
  <si>
    <t>від19 жовтня 2021 року</t>
  </si>
  <si>
    <t>до рішення XVІІ сесії VIІІ скликання</t>
  </si>
  <si>
    <t>від 19 жовтня 2021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</si>
</sst>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0.00"/>
    <numFmt numFmtId="195" formatCode="#,##0.0"/>
    <numFmt numFmtId="196" formatCode="#,##0.000"/>
  </numFmts>
  <fonts count="43">
    <font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6"/>
      <color indexed="8"/>
      <name val="Times New Roman"/>
      <family val="0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95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" fontId="9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7" xfId="0" applyFont="1" applyFill="1" applyBorder="1" applyAlignment="1" applyProtection="1">
      <alignment horizontal="center" vertical="center" wrapText="1"/>
      <protection locked="0"/>
    </xf>
    <xf numFmtId="0" fontId="8" fillId="25" borderId="17" xfId="0" applyFont="1" applyFill="1" applyBorder="1" applyAlignment="1" applyProtection="1">
      <alignment horizontal="center" vertical="center" wrapText="1"/>
      <protection locked="0"/>
    </xf>
    <xf numFmtId="0" fontId="8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17" xfId="0" applyFont="1" applyFill="1" applyBorder="1" applyAlignment="1" applyProtection="1">
      <alignment horizontal="center" vertical="center" wrapText="1"/>
      <protection locked="0"/>
    </xf>
    <xf numFmtId="0" fontId="5" fillId="25" borderId="17" xfId="0" applyFont="1" applyFill="1" applyBorder="1" applyAlignment="1" applyProtection="1">
      <alignment horizontal="center" vertical="center" wrapText="1"/>
      <protection locked="0"/>
    </xf>
    <xf numFmtId="0" fontId="5" fillId="25" borderId="17" xfId="0" applyFont="1" applyFill="1" applyBorder="1" applyAlignment="1" applyProtection="1">
      <alignment horizontal="center" vertical="center" wrapText="1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4" fontId="0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20" fillId="0" borderId="23" xfId="0" applyNumberFormat="1" applyFont="1" applyFill="1" applyBorder="1" applyAlignment="1" applyProtection="1">
      <alignment horizontal="center" vertical="center" wrapText="1"/>
      <protection/>
    </xf>
    <xf numFmtId="195" fontId="20" fillId="0" borderId="23" xfId="0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17" xfId="0" applyFont="1" applyBorder="1" applyAlignment="1" applyProtection="1">
      <alignment horizontal="left" vertical="top" wrapText="1"/>
      <protection/>
    </xf>
    <xf numFmtId="195" fontId="12" fillId="10" borderId="17" xfId="0" applyNumberFormat="1" applyFont="1" applyFill="1" applyBorder="1" applyAlignment="1" applyProtection="1">
      <alignment horizontal="center" vertical="center" wrapText="1"/>
      <protection/>
    </xf>
    <xf numFmtId="4" fontId="12" fillId="10" borderId="25" xfId="0" applyNumberFormat="1" applyFont="1" applyFill="1" applyBorder="1" applyAlignment="1" applyProtection="1">
      <alignment horizontal="center" vertical="center" wrapText="1"/>
      <protection/>
    </xf>
    <xf numFmtId="195" fontId="8" fillId="26" borderId="17" xfId="0" applyNumberFormat="1" applyFont="1" applyFill="1" applyBorder="1" applyAlignment="1" applyProtection="1">
      <alignment horizontal="center" vertical="center" wrapText="1"/>
      <protection/>
    </xf>
    <xf numFmtId="4" fontId="8" fillId="26" borderId="25" xfId="0" applyNumberFormat="1" applyFont="1" applyFill="1" applyBorder="1" applyAlignment="1" applyProtection="1">
      <alignment horizontal="center" vertical="center" wrapText="1"/>
      <protection/>
    </xf>
    <xf numFmtId="0" fontId="7" fillId="27" borderId="17" xfId="0" applyFont="1" applyFill="1" applyBorder="1" applyAlignment="1" applyProtection="1">
      <alignment horizontal="center" vertical="top" wrapText="1"/>
      <protection/>
    </xf>
    <xf numFmtId="4" fontId="12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15" fillId="8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17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 wrapText="1"/>
      <protection/>
    </xf>
    <xf numFmtId="4" fontId="7" fillId="27" borderId="17" xfId="0" applyNumberFormat="1" applyFont="1" applyFill="1" applyBorder="1" applyAlignment="1" applyProtection="1">
      <alignment horizontal="center" vertical="top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24" fillId="0" borderId="17" xfId="0" applyNumberFormat="1" applyFont="1" applyBorder="1" applyAlignment="1" applyProtection="1">
      <alignment horizontal="right" vertical="top" wrapText="1"/>
      <protection/>
    </xf>
    <xf numFmtId="4" fontId="6" fillId="0" borderId="17" xfId="0" applyNumberFormat="1" applyFont="1" applyBorder="1" applyAlignment="1" applyProtection="1">
      <alignment horizontal="right" vertical="top" wrapText="1"/>
      <protection/>
    </xf>
    <xf numFmtId="4" fontId="7" fillId="27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wrapText="1"/>
      <protection/>
    </xf>
    <xf numFmtId="4" fontId="22" fillId="28" borderId="17" xfId="0" applyNumberFormat="1" applyFont="1" applyFill="1" applyBorder="1" applyAlignment="1" applyProtection="1">
      <alignment horizontal="right" vertical="top" wrapText="1"/>
      <protection/>
    </xf>
    <xf numFmtId="4" fontId="8" fillId="27" borderId="17" xfId="0" applyNumberFormat="1" applyFont="1" applyFill="1" applyBorder="1" applyAlignment="1" applyProtection="1">
      <alignment horizontal="center" vertical="top" wrapText="1"/>
      <protection/>
    </xf>
    <xf numFmtId="4" fontId="5" fillId="0" borderId="17" xfId="0" applyNumberFormat="1" applyFont="1" applyBorder="1" applyAlignment="1" applyProtection="1">
      <alignment horizontal="right" vertical="top" wrapText="1"/>
      <protection/>
    </xf>
    <xf numFmtId="4" fontId="25" fillId="0" borderId="17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wrapText="1"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4" fontId="5" fillId="0" borderId="19" xfId="0" applyNumberFormat="1" applyFont="1" applyBorder="1" applyAlignment="1" applyProtection="1">
      <alignment horizontal="right" vertical="top" wrapText="1"/>
      <protection/>
    </xf>
    <xf numFmtId="195" fontId="5" fillId="0" borderId="26" xfId="0" applyNumberFormat="1" applyFont="1" applyFill="1" applyBorder="1" applyAlignment="1" applyProtection="1">
      <alignment horizontal="center" vertical="center" wrapText="1"/>
      <protection/>
    </xf>
    <xf numFmtId="4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4" fontId="8" fillId="27" borderId="17" xfId="0" applyNumberFormat="1" applyFont="1" applyFill="1" applyBorder="1" applyAlignment="1" applyProtection="1">
      <alignment horizontal="right" vertical="top" wrapText="1"/>
      <protection/>
    </xf>
    <xf numFmtId="4" fontId="8" fillId="26" borderId="17" xfId="0" applyNumberFormat="1" applyFont="1" applyFill="1" applyBorder="1" applyAlignment="1" applyProtection="1">
      <alignment horizontal="center" vertical="center" wrapText="1"/>
      <protection/>
    </xf>
    <xf numFmtId="4" fontId="12" fillId="28" borderId="17" xfId="0" applyNumberFormat="1" applyFont="1" applyFill="1" applyBorder="1" applyAlignment="1" applyProtection="1">
      <alignment horizontal="right" vertical="top" wrapText="1"/>
      <protection/>
    </xf>
    <xf numFmtId="49" fontId="8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9" fillId="2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4" fontId="15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25" borderId="17" xfId="0" applyNumberFormat="1" applyFont="1" applyFill="1" applyBorder="1" applyAlignment="1" applyProtection="1">
      <alignment horizontal="center" vertical="center" wrapText="1"/>
      <protection/>
    </xf>
    <xf numFmtId="4" fontId="7" fillId="29" borderId="17" xfId="0" applyNumberFormat="1" applyFont="1" applyFill="1" applyBorder="1" applyAlignment="1" applyProtection="1">
      <alignment horizontal="center" vertical="center" wrapText="1"/>
      <protection/>
    </xf>
    <xf numFmtId="195" fontId="9" fillId="8" borderId="17" xfId="0" applyNumberFormat="1" applyFont="1" applyFill="1" applyBorder="1" applyAlignment="1" applyProtection="1">
      <alignment horizontal="center" vertical="center" wrapText="1"/>
      <protection/>
    </xf>
    <xf numFmtId="4" fontId="9" fillId="8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195" fontId="9" fillId="25" borderId="17" xfId="0" applyNumberFormat="1" applyFont="1" applyFill="1" applyBorder="1" applyAlignment="1" applyProtection="1">
      <alignment horizontal="center" vertical="center" wrapText="1"/>
      <protection/>
    </xf>
    <xf numFmtId="4" fontId="9" fillId="25" borderId="17" xfId="0" applyNumberFormat="1" applyFont="1" applyFill="1" applyBorder="1" applyAlignment="1" applyProtection="1">
      <alignment horizontal="center" vertical="center" wrapText="1"/>
      <protection/>
    </xf>
    <xf numFmtId="195" fontId="0" fillId="25" borderId="17" xfId="0" applyNumberFormat="1" applyFont="1" applyFill="1" applyBorder="1" applyAlignment="1" applyProtection="1">
      <alignment horizontal="center" vertical="center" wrapText="1"/>
      <protection/>
    </xf>
    <xf numFmtId="4" fontId="0" fillId="25" borderId="17" xfId="0" applyNumberFormat="1" applyFont="1" applyFill="1" applyBorder="1" applyAlignment="1" applyProtection="1">
      <alignment horizontal="center" vertical="center" wrapText="1"/>
      <protection/>
    </xf>
    <xf numFmtId="195" fontId="0" fillId="25" borderId="17" xfId="0" applyNumberFormat="1" applyFont="1" applyFill="1" applyBorder="1" applyAlignment="1" applyProtection="1">
      <alignment horizontal="center" vertical="center" wrapText="1"/>
      <protection/>
    </xf>
    <xf numFmtId="4" fontId="0" fillId="25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195" fontId="0" fillId="24" borderId="17" xfId="0" applyNumberFormat="1" applyFont="1" applyFill="1" applyBorder="1" applyAlignment="1" applyProtection="1">
      <alignment horizontal="center" vertical="center" wrapText="1"/>
      <protection/>
    </xf>
    <xf numFmtId="195" fontId="9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7" xfId="0" applyNumberFormat="1" applyFont="1" applyFill="1" applyBorder="1" applyAlignment="1" applyProtection="1">
      <alignment horizontal="center" vertical="center" wrapText="1"/>
      <protection/>
    </xf>
    <xf numFmtId="195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195" fontId="0" fillId="8" borderId="17" xfId="0" applyNumberFormat="1" applyFont="1" applyFill="1" applyBorder="1" applyAlignment="1" applyProtection="1">
      <alignment horizontal="center" vertical="center" wrapText="1"/>
      <protection/>
    </xf>
    <xf numFmtId="4" fontId="0" fillId="8" borderId="17" xfId="0" applyNumberFormat="1" applyFont="1" applyFill="1" applyBorder="1" applyAlignment="1" applyProtection="1">
      <alignment horizontal="center" vertical="center" wrapText="1"/>
      <protection/>
    </xf>
    <xf numFmtId="195" fontId="2" fillId="2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8" borderId="32" xfId="0" applyFont="1" applyFill="1" applyBorder="1" applyAlignment="1" applyProtection="1">
      <alignment horizontal="center" vertical="center" wrapText="1"/>
      <protection locked="0"/>
    </xf>
    <xf numFmtId="0" fontId="13" fillId="8" borderId="33" xfId="0" applyFont="1" applyFill="1" applyBorder="1" applyAlignment="1" applyProtection="1">
      <alignment horizontal="center" vertical="center" wrapText="1"/>
      <protection locked="0"/>
    </xf>
    <xf numFmtId="0" fontId="13" fillId="8" borderId="3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1" fillId="10" borderId="35" xfId="86" applyFont="1" applyFill="1" applyBorder="1" applyAlignment="1">
      <alignment horizontal="center" vertical="center" wrapText="1"/>
      <protection/>
    </xf>
    <xf numFmtId="0" fontId="21" fillId="10" borderId="36" xfId="86" applyFont="1" applyFill="1" applyBorder="1" applyAlignment="1">
      <alignment horizontal="center" vertical="center" wrapText="1"/>
      <protection/>
    </xf>
    <xf numFmtId="0" fontId="23" fillId="10" borderId="37" xfId="88" applyFont="1" applyFill="1" applyBorder="1" applyAlignment="1">
      <alignment horizontal="center" vertical="center" wrapText="1"/>
      <protection/>
    </xf>
    <xf numFmtId="0" fontId="23" fillId="10" borderId="38" xfId="88" applyFont="1" applyFill="1" applyBorder="1" applyAlignment="1">
      <alignment horizontal="center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J123"/>
  <sheetViews>
    <sheetView showZeros="0" zoomScale="115" zoomScaleNormal="115" zoomScalePageLayoutView="0" workbookViewId="0" topLeftCell="A1">
      <selection activeCell="K15" sqref="K15"/>
    </sheetView>
  </sheetViews>
  <sheetFormatPr defaultColWidth="9.00390625" defaultRowHeight="12.75"/>
  <cols>
    <col min="1" max="1" width="1.25" style="0" customWidth="1"/>
    <col min="2" max="2" width="9.875" style="10" customWidth="1"/>
    <col min="3" max="3" width="49.625" style="0" customWidth="1"/>
    <col min="4" max="4" width="16.25390625" style="0" customWidth="1"/>
    <col min="5" max="5" width="15.875" style="0" customWidth="1"/>
    <col min="6" max="6" width="14.25390625" style="0" customWidth="1"/>
    <col min="7" max="7" width="13.625" style="0" customWidth="1"/>
    <col min="10" max="10" width="10.625" style="0" bestFit="1" customWidth="1"/>
  </cols>
  <sheetData>
    <row r="1" ht="12.75">
      <c r="E1" s="1" t="s">
        <v>7</v>
      </c>
    </row>
    <row r="2" ht="12.75">
      <c r="E2" s="6" t="s">
        <v>228</v>
      </c>
    </row>
    <row r="3" ht="12.75">
      <c r="E3" s="6" t="s">
        <v>229</v>
      </c>
    </row>
    <row r="4" ht="12.75">
      <c r="E4" s="6" t="s">
        <v>212</v>
      </c>
    </row>
    <row r="5" ht="12.75">
      <c r="G5" s="5"/>
    </row>
    <row r="6" spans="2:7" ht="15.75">
      <c r="B6" s="122" t="s">
        <v>213</v>
      </c>
      <c r="C6" s="122"/>
      <c r="D6" s="122"/>
      <c r="E6" s="122"/>
      <c r="F6" s="122"/>
      <c r="G6" s="122"/>
    </row>
    <row r="7" spans="2:7" ht="15" customHeight="1">
      <c r="B7" s="123"/>
      <c r="C7" s="123"/>
      <c r="D7" s="123"/>
      <c r="E7" s="123"/>
      <c r="F7" s="123"/>
      <c r="G7" s="123"/>
    </row>
    <row r="8" spans="2:7" ht="13.5" thickBot="1">
      <c r="B8" s="11"/>
      <c r="C8" s="3"/>
      <c r="D8" s="3"/>
      <c r="E8" s="3"/>
      <c r="F8" s="3"/>
      <c r="G8" s="4" t="s">
        <v>6</v>
      </c>
    </row>
    <row r="9" spans="2:7" ht="64.5" customHeight="1" thickBot="1">
      <c r="B9" s="22" t="s">
        <v>1</v>
      </c>
      <c r="C9" s="23" t="s">
        <v>87</v>
      </c>
      <c r="D9" s="23" t="s">
        <v>214</v>
      </c>
      <c r="E9" s="23" t="s">
        <v>215</v>
      </c>
      <c r="F9" s="23" t="s">
        <v>9</v>
      </c>
      <c r="G9" s="24" t="s">
        <v>88</v>
      </c>
    </row>
    <row r="10" spans="2:7" ht="12.75" customHeight="1" thickBot="1">
      <c r="B10" s="35">
        <v>1</v>
      </c>
      <c r="C10" s="36">
        <v>2</v>
      </c>
      <c r="D10" s="36">
        <v>3</v>
      </c>
      <c r="E10" s="36">
        <v>4</v>
      </c>
      <c r="F10" s="36" t="s">
        <v>85</v>
      </c>
      <c r="G10" s="37" t="s">
        <v>86</v>
      </c>
    </row>
    <row r="11" spans="2:7" ht="16.5" customHeight="1">
      <c r="B11" s="119" t="s">
        <v>8</v>
      </c>
      <c r="C11" s="120"/>
      <c r="D11" s="120"/>
      <c r="E11" s="120"/>
      <c r="F11" s="120"/>
      <c r="G11" s="121"/>
    </row>
    <row r="12" spans="2:7" ht="12.75">
      <c r="B12" s="34">
        <v>10000000</v>
      </c>
      <c r="C12" s="33" t="s">
        <v>89</v>
      </c>
      <c r="D12" s="95">
        <v>48430931</v>
      </c>
      <c r="E12" s="95">
        <v>51360904.62</v>
      </c>
      <c r="F12" s="96">
        <f>E12/D12*100</f>
        <v>106.0497982580595</v>
      </c>
      <c r="G12" s="97">
        <f>E12-D12</f>
        <v>2929973.6199999973</v>
      </c>
    </row>
    <row r="13" spans="2:7" ht="25.5">
      <c r="B13" s="27">
        <v>11000000</v>
      </c>
      <c r="C13" s="27" t="s">
        <v>90</v>
      </c>
      <c r="D13" s="98">
        <v>25918731</v>
      </c>
      <c r="E13" s="98">
        <v>27004071.92</v>
      </c>
      <c r="F13" s="99">
        <f aca="true" t="shared" si="0" ref="F13:F81">E13/D13*100</f>
        <v>104.18747707979993</v>
      </c>
      <c r="G13" s="100">
        <f aca="true" t="shared" si="1" ref="G13:G81">E13-D13</f>
        <v>1085340.9200000018</v>
      </c>
    </row>
    <row r="14" spans="2:7" ht="12.75">
      <c r="B14" s="27">
        <v>11010000</v>
      </c>
      <c r="C14" s="28" t="s">
        <v>91</v>
      </c>
      <c r="D14" s="98">
        <v>25898231</v>
      </c>
      <c r="E14" s="98">
        <v>26983527.92</v>
      </c>
      <c r="F14" s="99">
        <f t="shared" si="0"/>
        <v>104.19062182278009</v>
      </c>
      <c r="G14" s="100">
        <f t="shared" si="1"/>
        <v>1085296.9200000018</v>
      </c>
    </row>
    <row r="15" spans="2:7" ht="43.5" customHeight="1">
      <c r="B15" s="31">
        <v>11010100</v>
      </c>
      <c r="C15" s="29" t="s">
        <v>16</v>
      </c>
      <c r="D15" s="66">
        <v>17503743</v>
      </c>
      <c r="E15" s="66">
        <v>18205273.81</v>
      </c>
      <c r="F15" s="101">
        <f t="shared" si="0"/>
        <v>104.00789025524426</v>
      </c>
      <c r="G15" s="102">
        <f t="shared" si="1"/>
        <v>701530.8099999987</v>
      </c>
    </row>
    <row r="16" spans="2:7" ht="63.75">
      <c r="B16" s="32">
        <v>11010200</v>
      </c>
      <c r="C16" s="30" t="s">
        <v>92</v>
      </c>
      <c r="D16" s="66">
        <v>724988</v>
      </c>
      <c r="E16" s="66">
        <v>724988.16</v>
      </c>
      <c r="F16" s="101">
        <f t="shared" si="0"/>
        <v>100.00002206933081</v>
      </c>
      <c r="G16" s="102">
        <f t="shared" si="1"/>
        <v>0.1600000000325963</v>
      </c>
    </row>
    <row r="17" spans="2:7" ht="38.25">
      <c r="B17" s="31">
        <v>11010400</v>
      </c>
      <c r="C17" s="31" t="s">
        <v>93</v>
      </c>
      <c r="D17" s="66">
        <v>6679500</v>
      </c>
      <c r="E17" s="66">
        <v>6935088.96</v>
      </c>
      <c r="F17" s="101">
        <f t="shared" si="0"/>
        <v>103.82646844823715</v>
      </c>
      <c r="G17" s="102">
        <f t="shared" si="1"/>
        <v>255588.95999999996</v>
      </c>
    </row>
    <row r="18" spans="2:7" ht="25.5">
      <c r="B18" s="31">
        <v>11010500</v>
      </c>
      <c r="C18" s="31" t="s">
        <v>17</v>
      </c>
      <c r="D18" s="66">
        <v>990000</v>
      </c>
      <c r="E18" s="66">
        <v>1118176.99</v>
      </c>
      <c r="F18" s="101">
        <f t="shared" si="0"/>
        <v>112.9471707070707</v>
      </c>
      <c r="G18" s="102">
        <f t="shared" si="1"/>
        <v>128176.98999999999</v>
      </c>
    </row>
    <row r="19" spans="2:7" ht="12.75">
      <c r="B19" s="28">
        <v>11020000</v>
      </c>
      <c r="C19" s="28" t="s">
        <v>94</v>
      </c>
      <c r="D19" s="98">
        <v>20500</v>
      </c>
      <c r="E19" s="98">
        <v>20544</v>
      </c>
      <c r="F19" s="99">
        <f t="shared" si="0"/>
        <v>100.21463414634147</v>
      </c>
      <c r="G19" s="100">
        <f t="shared" si="1"/>
        <v>44</v>
      </c>
    </row>
    <row r="20" spans="2:7" ht="25.5">
      <c r="B20" s="31">
        <v>11020200</v>
      </c>
      <c r="C20" s="31" t="s">
        <v>95</v>
      </c>
      <c r="D20" s="66">
        <v>20500</v>
      </c>
      <c r="E20" s="66">
        <v>20544</v>
      </c>
      <c r="F20" s="101">
        <f t="shared" si="0"/>
        <v>100.21463414634147</v>
      </c>
      <c r="G20" s="102">
        <f t="shared" si="1"/>
        <v>44</v>
      </c>
    </row>
    <row r="21" spans="2:7" ht="25.5">
      <c r="B21" s="28">
        <v>13000000</v>
      </c>
      <c r="C21" s="28" t="s">
        <v>96</v>
      </c>
      <c r="D21" s="98">
        <v>1483452</v>
      </c>
      <c r="E21" s="98">
        <v>2478524.27</v>
      </c>
      <c r="F21" s="99">
        <f t="shared" si="0"/>
        <v>167.07815756761931</v>
      </c>
      <c r="G21" s="100">
        <f t="shared" si="1"/>
        <v>995072.27</v>
      </c>
    </row>
    <row r="22" spans="2:7" ht="12.75">
      <c r="B22" s="28">
        <v>13030000</v>
      </c>
      <c r="C22" s="28" t="s">
        <v>97</v>
      </c>
      <c r="D22" s="98">
        <v>1483452</v>
      </c>
      <c r="E22" s="98">
        <v>2478524.27</v>
      </c>
      <c r="F22" s="99">
        <f t="shared" si="0"/>
        <v>167.07815756761931</v>
      </c>
      <c r="G22" s="100">
        <f t="shared" si="1"/>
        <v>995072.27</v>
      </c>
    </row>
    <row r="23" spans="2:7" ht="25.5">
      <c r="B23" s="31">
        <v>13030100</v>
      </c>
      <c r="C23" s="31" t="s">
        <v>98</v>
      </c>
      <c r="D23" s="66">
        <v>8116</v>
      </c>
      <c r="E23" s="66">
        <v>8116.78</v>
      </c>
      <c r="F23" s="101">
        <f t="shared" si="0"/>
        <v>100.00961064563825</v>
      </c>
      <c r="G23" s="102">
        <f t="shared" si="1"/>
        <v>0.7799999999997453</v>
      </c>
    </row>
    <row r="24" spans="2:7" ht="25.5">
      <c r="B24" s="31">
        <v>13030700</v>
      </c>
      <c r="C24" s="31" t="s">
        <v>199</v>
      </c>
      <c r="D24" s="66">
        <v>24320</v>
      </c>
      <c r="E24" s="66">
        <v>24320.01</v>
      </c>
      <c r="F24" s="101">
        <f t="shared" si="0"/>
        <v>100.00004111842105</v>
      </c>
      <c r="G24" s="102">
        <f t="shared" si="1"/>
        <v>0.00999999999839929</v>
      </c>
    </row>
    <row r="25" spans="2:7" ht="25.5">
      <c r="B25" s="31">
        <v>13030800</v>
      </c>
      <c r="C25" s="31" t="s">
        <v>200</v>
      </c>
      <c r="D25" s="66">
        <v>1310327</v>
      </c>
      <c r="E25" s="66">
        <v>2289356.64</v>
      </c>
      <c r="F25" s="101">
        <f t="shared" si="0"/>
        <v>174.71643643151674</v>
      </c>
      <c r="G25" s="102">
        <f t="shared" si="1"/>
        <v>979029.6400000001</v>
      </c>
    </row>
    <row r="26" spans="2:7" ht="25.5">
      <c r="B26" s="31">
        <v>13030900</v>
      </c>
      <c r="C26" s="31" t="s">
        <v>201</v>
      </c>
      <c r="D26" s="66">
        <v>140689</v>
      </c>
      <c r="E26" s="66">
        <v>156730.84</v>
      </c>
      <c r="F26" s="101">
        <f t="shared" si="0"/>
        <v>111.40234133443268</v>
      </c>
      <c r="G26" s="102">
        <f t="shared" si="1"/>
        <v>16041.839999999997</v>
      </c>
    </row>
    <row r="27" spans="2:7" ht="12.75">
      <c r="B27" s="27">
        <v>14000000</v>
      </c>
      <c r="C27" s="27" t="s">
        <v>99</v>
      </c>
      <c r="D27" s="98">
        <v>1621279</v>
      </c>
      <c r="E27" s="98">
        <v>1624674.26</v>
      </c>
      <c r="F27" s="99">
        <f t="shared" si="0"/>
        <v>100.20941861332935</v>
      </c>
      <c r="G27" s="100">
        <f t="shared" si="1"/>
        <v>3395.2600000000093</v>
      </c>
    </row>
    <row r="28" spans="2:7" ht="29.25" customHeight="1">
      <c r="B28" s="28">
        <v>14020000</v>
      </c>
      <c r="C28" s="28" t="s">
        <v>100</v>
      </c>
      <c r="D28" s="98">
        <v>342017</v>
      </c>
      <c r="E28" s="98">
        <v>342017.69</v>
      </c>
      <c r="F28" s="99">
        <f t="shared" si="0"/>
        <v>100.00020174435772</v>
      </c>
      <c r="G28" s="100">
        <f t="shared" si="1"/>
        <v>0.6900000000023283</v>
      </c>
    </row>
    <row r="29" spans="2:7" ht="12.75">
      <c r="B29" s="31">
        <v>14021900</v>
      </c>
      <c r="C29" s="31" t="s">
        <v>18</v>
      </c>
      <c r="D29" s="66">
        <v>342017</v>
      </c>
      <c r="E29" s="66">
        <v>342017.69</v>
      </c>
      <c r="F29" s="101">
        <f t="shared" si="0"/>
        <v>100.00020174435772</v>
      </c>
      <c r="G29" s="102">
        <f t="shared" si="1"/>
        <v>0.6900000000023283</v>
      </c>
    </row>
    <row r="30" spans="2:7" ht="25.5">
      <c r="B30" s="28">
        <v>14030000</v>
      </c>
      <c r="C30" s="28" t="s">
        <v>101</v>
      </c>
      <c r="D30" s="98">
        <v>1161557</v>
      </c>
      <c r="E30" s="98">
        <v>1161557</v>
      </c>
      <c r="F30" s="99">
        <f t="shared" si="0"/>
        <v>100</v>
      </c>
      <c r="G30" s="102">
        <f t="shared" si="1"/>
        <v>0</v>
      </c>
    </row>
    <row r="31" spans="2:7" ht="12.75">
      <c r="B31" s="32">
        <v>14031900</v>
      </c>
      <c r="C31" s="32" t="s">
        <v>18</v>
      </c>
      <c r="D31" s="66">
        <v>1161557</v>
      </c>
      <c r="E31" s="66">
        <v>1161557</v>
      </c>
      <c r="F31" s="101">
        <f t="shared" si="0"/>
        <v>100</v>
      </c>
      <c r="G31" s="102">
        <f t="shared" si="1"/>
        <v>0</v>
      </c>
    </row>
    <row r="32" spans="2:7" ht="42" customHeight="1">
      <c r="B32" s="27">
        <v>14040000</v>
      </c>
      <c r="C32" s="85" t="s">
        <v>102</v>
      </c>
      <c r="D32" s="98">
        <v>117705</v>
      </c>
      <c r="E32" s="98">
        <v>121099.57</v>
      </c>
      <c r="F32" s="101">
        <f t="shared" si="0"/>
        <v>102.88396414765728</v>
      </c>
      <c r="G32" s="102">
        <f t="shared" si="1"/>
        <v>3394.570000000007</v>
      </c>
    </row>
    <row r="33" spans="2:7" ht="25.5">
      <c r="B33" s="32">
        <v>14040000</v>
      </c>
      <c r="C33" s="32" t="s">
        <v>102</v>
      </c>
      <c r="D33" s="66">
        <v>117705</v>
      </c>
      <c r="E33" s="66">
        <v>121099.57</v>
      </c>
      <c r="F33" s="103">
        <f t="shared" si="0"/>
        <v>102.88396414765728</v>
      </c>
      <c r="G33" s="104">
        <f t="shared" si="1"/>
        <v>3394.570000000007</v>
      </c>
    </row>
    <row r="34" spans="2:7" ht="12.75">
      <c r="B34" s="28">
        <v>18000000</v>
      </c>
      <c r="C34" s="28" t="s">
        <v>103</v>
      </c>
      <c r="D34" s="98">
        <v>19407469</v>
      </c>
      <c r="E34" s="98">
        <v>20253634.17</v>
      </c>
      <c r="F34" s="99">
        <f t="shared" si="0"/>
        <v>104.35999753496968</v>
      </c>
      <c r="G34" s="100">
        <f t="shared" si="1"/>
        <v>846165.1700000018</v>
      </c>
    </row>
    <row r="35" spans="2:7" ht="18.75" customHeight="1">
      <c r="B35" s="28">
        <v>18010000</v>
      </c>
      <c r="C35" s="28" t="s">
        <v>104</v>
      </c>
      <c r="D35" s="98">
        <v>10339811</v>
      </c>
      <c r="E35" s="98">
        <v>11177276.32</v>
      </c>
      <c r="F35" s="99">
        <f t="shared" si="0"/>
        <v>108.09942580188361</v>
      </c>
      <c r="G35" s="100">
        <f t="shared" si="1"/>
        <v>837465.3200000003</v>
      </c>
    </row>
    <row r="36" spans="2:7" ht="38.25">
      <c r="B36" s="31">
        <v>18010100</v>
      </c>
      <c r="C36" s="31" t="s">
        <v>105</v>
      </c>
      <c r="D36" s="66">
        <v>9500</v>
      </c>
      <c r="E36" s="66">
        <v>9544.49</v>
      </c>
      <c r="F36" s="103">
        <f t="shared" si="0"/>
        <v>100.46831578947368</v>
      </c>
      <c r="G36" s="104">
        <f t="shared" si="1"/>
        <v>44.48999999999978</v>
      </c>
    </row>
    <row r="37" spans="2:7" ht="38.25">
      <c r="B37" s="31">
        <v>18010200</v>
      </c>
      <c r="C37" s="31" t="s">
        <v>106</v>
      </c>
      <c r="D37" s="66">
        <v>77200</v>
      </c>
      <c r="E37" s="66">
        <v>81769.43</v>
      </c>
      <c r="F37" s="101">
        <f t="shared" si="0"/>
        <v>105.91895077720206</v>
      </c>
      <c r="G37" s="102">
        <f t="shared" si="1"/>
        <v>4569.429999999993</v>
      </c>
    </row>
    <row r="38" spans="2:7" ht="38.25">
      <c r="B38" s="31">
        <v>18010300</v>
      </c>
      <c r="C38" s="31" t="s">
        <v>107</v>
      </c>
      <c r="D38" s="66">
        <v>550000</v>
      </c>
      <c r="E38" s="66">
        <v>795737.45</v>
      </c>
      <c r="F38" s="101">
        <f t="shared" si="0"/>
        <v>144.67953636363634</v>
      </c>
      <c r="G38" s="102">
        <f t="shared" si="1"/>
        <v>245737.44999999995</v>
      </c>
    </row>
    <row r="39" spans="2:7" ht="38.25">
      <c r="B39" s="31">
        <v>18010400</v>
      </c>
      <c r="C39" s="31" t="s">
        <v>108</v>
      </c>
      <c r="D39" s="66">
        <v>446900</v>
      </c>
      <c r="E39" s="66">
        <v>460442.82</v>
      </c>
      <c r="F39" s="101">
        <f t="shared" si="0"/>
        <v>103.03039158648468</v>
      </c>
      <c r="G39" s="102">
        <f t="shared" si="1"/>
        <v>13542.820000000007</v>
      </c>
    </row>
    <row r="40" spans="2:7" ht="12.75">
      <c r="B40" s="31">
        <v>18010500</v>
      </c>
      <c r="C40" s="31" t="s">
        <v>109</v>
      </c>
      <c r="D40" s="66">
        <v>608200</v>
      </c>
      <c r="E40" s="66">
        <v>1067737.01</v>
      </c>
      <c r="F40" s="101">
        <f t="shared" si="0"/>
        <v>175.5568908253864</v>
      </c>
      <c r="G40" s="102">
        <f t="shared" si="1"/>
        <v>459537.01</v>
      </c>
    </row>
    <row r="41" spans="2:7" ht="12.75">
      <c r="B41" s="31">
        <v>18010600</v>
      </c>
      <c r="C41" s="31" t="s">
        <v>110</v>
      </c>
      <c r="D41" s="66">
        <v>3431860</v>
      </c>
      <c r="E41" s="66">
        <v>3534041.83</v>
      </c>
      <c r="F41" s="101">
        <f t="shared" si="0"/>
        <v>102.97744750659992</v>
      </c>
      <c r="G41" s="102">
        <f t="shared" si="1"/>
        <v>102181.83000000007</v>
      </c>
    </row>
    <row r="42" spans="2:7" ht="12.75">
      <c r="B42" s="31">
        <v>18010700</v>
      </c>
      <c r="C42" s="31" t="s">
        <v>111</v>
      </c>
      <c r="D42" s="66">
        <v>3898972</v>
      </c>
      <c r="E42" s="66">
        <v>3902123.7</v>
      </c>
      <c r="F42" s="101">
        <f t="shared" si="0"/>
        <v>100.0808341275598</v>
      </c>
      <c r="G42" s="102">
        <f t="shared" si="1"/>
        <v>3151.7000000001863</v>
      </c>
    </row>
    <row r="43" spans="2:7" ht="12.75">
      <c r="B43" s="31">
        <v>18010900</v>
      </c>
      <c r="C43" s="31" t="s">
        <v>112</v>
      </c>
      <c r="D43" s="66">
        <v>1317179</v>
      </c>
      <c r="E43" s="66">
        <v>1325879.59</v>
      </c>
      <c r="F43" s="101">
        <f t="shared" si="0"/>
        <v>100.66054727565503</v>
      </c>
      <c r="G43" s="102">
        <f t="shared" si="1"/>
        <v>8700.590000000084</v>
      </c>
    </row>
    <row r="44" spans="2:7" ht="12.75">
      <c r="B44" s="28">
        <v>18030000</v>
      </c>
      <c r="C44" s="28" t="s">
        <v>113</v>
      </c>
      <c r="D44" s="98">
        <v>260</v>
      </c>
      <c r="E44" s="98">
        <v>260</v>
      </c>
      <c r="F44" s="99">
        <f t="shared" si="0"/>
        <v>100</v>
      </c>
      <c r="G44" s="102">
        <f t="shared" si="1"/>
        <v>0</v>
      </c>
    </row>
    <row r="45" spans="2:7" ht="12.75">
      <c r="B45" s="32">
        <v>18030200</v>
      </c>
      <c r="C45" s="32" t="s">
        <v>114</v>
      </c>
      <c r="D45" s="66">
        <v>260</v>
      </c>
      <c r="E45" s="66">
        <v>260</v>
      </c>
      <c r="F45" s="101">
        <f t="shared" si="0"/>
        <v>100</v>
      </c>
      <c r="G45" s="102">
        <f t="shared" si="1"/>
        <v>0</v>
      </c>
    </row>
    <row r="46" spans="2:7" ht="12.75">
      <c r="B46" s="28">
        <v>18050000</v>
      </c>
      <c r="C46" s="28" t="s">
        <v>115</v>
      </c>
      <c r="D46" s="98">
        <v>9067398</v>
      </c>
      <c r="E46" s="98">
        <v>9076097.85</v>
      </c>
      <c r="F46" s="99">
        <f t="shared" si="0"/>
        <v>100.09594648872809</v>
      </c>
      <c r="G46" s="100">
        <f t="shared" si="1"/>
        <v>8699.849999999627</v>
      </c>
    </row>
    <row r="47" spans="2:7" ht="12.75">
      <c r="B47" s="31">
        <v>18050300</v>
      </c>
      <c r="C47" s="31" t="s">
        <v>116</v>
      </c>
      <c r="D47" s="66">
        <v>138065</v>
      </c>
      <c r="E47" s="66">
        <v>146005.31</v>
      </c>
      <c r="F47" s="101">
        <f t="shared" si="0"/>
        <v>105.7511389562887</v>
      </c>
      <c r="G47" s="102">
        <f t="shared" si="1"/>
        <v>7940.309999999998</v>
      </c>
    </row>
    <row r="48" spans="2:7" ht="22.5" customHeight="1">
      <c r="B48" s="31">
        <v>18050400</v>
      </c>
      <c r="C48" s="31" t="s">
        <v>117</v>
      </c>
      <c r="D48" s="66">
        <v>2981114</v>
      </c>
      <c r="E48" s="66">
        <v>2981872.09</v>
      </c>
      <c r="F48" s="103">
        <f t="shared" si="0"/>
        <v>100.02542975545383</v>
      </c>
      <c r="G48" s="104">
        <f t="shared" si="1"/>
        <v>758.089999999851</v>
      </c>
    </row>
    <row r="49" spans="2:7" ht="51">
      <c r="B49" s="32">
        <v>18050500</v>
      </c>
      <c r="C49" s="30" t="s">
        <v>118</v>
      </c>
      <c r="D49" s="66">
        <v>5948219</v>
      </c>
      <c r="E49" s="66">
        <v>5948220.45</v>
      </c>
      <c r="F49" s="101">
        <f t="shared" si="0"/>
        <v>100.00002437704462</v>
      </c>
      <c r="G49" s="102">
        <f t="shared" si="1"/>
        <v>1.4500000001862645</v>
      </c>
    </row>
    <row r="50" spans="2:7" ht="12.75">
      <c r="B50" s="34">
        <v>20000000</v>
      </c>
      <c r="C50" s="33" t="s">
        <v>119</v>
      </c>
      <c r="D50" s="95">
        <v>896765</v>
      </c>
      <c r="E50" s="95">
        <v>1262063.86</v>
      </c>
      <c r="F50" s="96">
        <f t="shared" si="0"/>
        <v>140.73518257291488</v>
      </c>
      <c r="G50" s="97">
        <f t="shared" si="1"/>
        <v>365298.8600000001</v>
      </c>
    </row>
    <row r="51" spans="2:7" ht="12.75">
      <c r="B51" s="28">
        <v>21000000</v>
      </c>
      <c r="C51" s="26" t="s">
        <v>120</v>
      </c>
      <c r="D51" s="98">
        <v>7000</v>
      </c>
      <c r="E51" s="98">
        <v>45693.1</v>
      </c>
      <c r="F51" s="99">
        <f t="shared" si="0"/>
        <v>652.7585714285715</v>
      </c>
      <c r="G51" s="100">
        <f t="shared" si="1"/>
        <v>38693.1</v>
      </c>
    </row>
    <row r="52" spans="2:7" ht="12.75">
      <c r="B52" s="28">
        <v>21080000</v>
      </c>
      <c r="C52" s="26" t="s">
        <v>121</v>
      </c>
      <c r="D52" s="98">
        <v>7000</v>
      </c>
      <c r="E52" s="98">
        <v>45693.1</v>
      </c>
      <c r="F52" s="99">
        <f t="shared" si="0"/>
        <v>652.7585714285715</v>
      </c>
      <c r="G52" s="100">
        <f t="shared" si="1"/>
        <v>38693.1</v>
      </c>
    </row>
    <row r="53" spans="2:7" ht="12.75">
      <c r="B53" s="31">
        <v>21081100</v>
      </c>
      <c r="C53" s="29" t="s">
        <v>122</v>
      </c>
      <c r="D53" s="66">
        <v>7000</v>
      </c>
      <c r="E53" s="66">
        <v>23113.1</v>
      </c>
      <c r="F53" s="101">
        <f t="shared" si="0"/>
        <v>330.1871428571428</v>
      </c>
      <c r="G53" s="102">
        <f t="shared" si="1"/>
        <v>16113.099999999999</v>
      </c>
    </row>
    <row r="54" spans="2:7" ht="38.25">
      <c r="B54" s="31">
        <v>21081500</v>
      </c>
      <c r="C54" s="29" t="s">
        <v>227</v>
      </c>
      <c r="D54" s="66"/>
      <c r="E54" s="66">
        <v>22580</v>
      </c>
      <c r="F54" s="101"/>
      <c r="G54" s="102">
        <f t="shared" si="1"/>
        <v>22580</v>
      </c>
    </row>
    <row r="55" spans="2:7" ht="25.5">
      <c r="B55" s="28">
        <v>22000000</v>
      </c>
      <c r="C55" s="26" t="s">
        <v>123</v>
      </c>
      <c r="D55" s="98">
        <v>864765</v>
      </c>
      <c r="E55" s="98">
        <v>956593.92</v>
      </c>
      <c r="F55" s="99">
        <f t="shared" si="0"/>
        <v>110.6189450313091</v>
      </c>
      <c r="G55" s="100">
        <f t="shared" si="1"/>
        <v>91828.92000000004</v>
      </c>
    </row>
    <row r="56" spans="2:7" ht="12.75">
      <c r="B56" s="28">
        <v>22010000</v>
      </c>
      <c r="C56" s="26" t="s">
        <v>124</v>
      </c>
      <c r="D56" s="98">
        <v>731400</v>
      </c>
      <c r="E56" s="98">
        <v>823039.76</v>
      </c>
      <c r="F56" s="99">
        <f t="shared" si="0"/>
        <v>112.52936286573694</v>
      </c>
      <c r="G56" s="100">
        <f t="shared" si="1"/>
        <v>91639.76000000001</v>
      </c>
    </row>
    <row r="57" spans="2:7" ht="38.25">
      <c r="B57" s="32">
        <v>22010300</v>
      </c>
      <c r="C57" s="30" t="s">
        <v>125</v>
      </c>
      <c r="D57" s="98">
        <v>0</v>
      </c>
      <c r="E57" s="98">
        <v>0</v>
      </c>
      <c r="F57" s="101"/>
      <c r="G57" s="102">
        <f t="shared" si="1"/>
        <v>0</v>
      </c>
    </row>
    <row r="58" spans="2:7" ht="12.75">
      <c r="B58" s="31">
        <v>22012500</v>
      </c>
      <c r="C58" s="29" t="s">
        <v>19</v>
      </c>
      <c r="D58" s="66">
        <v>251960</v>
      </c>
      <c r="E58" s="66">
        <v>252148.92</v>
      </c>
      <c r="F58" s="101">
        <f t="shared" si="0"/>
        <v>100.07498015558025</v>
      </c>
      <c r="G58" s="102">
        <f t="shared" si="1"/>
        <v>188.9200000000128</v>
      </c>
    </row>
    <row r="59" spans="2:7" ht="22.5" customHeight="1">
      <c r="B59" s="31">
        <v>22012600</v>
      </c>
      <c r="C59" s="29" t="s">
        <v>126</v>
      </c>
      <c r="D59" s="66">
        <v>479440</v>
      </c>
      <c r="E59" s="66">
        <v>570890.84</v>
      </c>
      <c r="F59" s="101">
        <f t="shared" si="0"/>
        <v>119.07451193058567</v>
      </c>
      <c r="G59" s="102">
        <f t="shared" si="1"/>
        <v>91450.83999999997</v>
      </c>
    </row>
    <row r="60" spans="2:7" ht="36.75" customHeight="1">
      <c r="B60" s="28">
        <v>22080000</v>
      </c>
      <c r="C60" s="26" t="s">
        <v>127</v>
      </c>
      <c r="D60" s="98">
        <v>109614</v>
      </c>
      <c r="E60" s="98">
        <v>109614.79</v>
      </c>
      <c r="F60" s="99">
        <f t="shared" si="0"/>
        <v>100.0007207108581</v>
      </c>
      <c r="G60" s="100">
        <f t="shared" si="1"/>
        <v>0.7899999999935972</v>
      </c>
    </row>
    <row r="61" spans="2:7" ht="37.5" customHeight="1">
      <c r="B61" s="31">
        <v>22080400</v>
      </c>
      <c r="C61" s="31" t="s">
        <v>128</v>
      </c>
      <c r="D61" s="66">
        <v>109614</v>
      </c>
      <c r="E61" s="66">
        <v>109614.79</v>
      </c>
      <c r="F61" s="101">
        <f t="shared" si="0"/>
        <v>100.0007207108581</v>
      </c>
      <c r="G61" s="102">
        <f t="shared" si="1"/>
        <v>0.7899999999935972</v>
      </c>
    </row>
    <row r="62" spans="2:7" ht="12.75">
      <c r="B62" s="27">
        <v>22090000</v>
      </c>
      <c r="C62" s="27" t="s">
        <v>129</v>
      </c>
      <c r="D62" s="98">
        <v>23751</v>
      </c>
      <c r="E62" s="98">
        <v>23939.37</v>
      </c>
      <c r="F62" s="99">
        <f t="shared" si="0"/>
        <v>100.79310344827586</v>
      </c>
      <c r="G62" s="100">
        <f t="shared" si="1"/>
        <v>188.36999999999898</v>
      </c>
    </row>
    <row r="63" spans="2:7" ht="38.25">
      <c r="B63" s="32">
        <v>22090100</v>
      </c>
      <c r="C63" s="32" t="s">
        <v>130</v>
      </c>
      <c r="D63" s="66">
        <v>19111</v>
      </c>
      <c r="E63" s="66">
        <v>19281.37</v>
      </c>
      <c r="F63" s="101">
        <f t="shared" si="0"/>
        <v>100.89147611323321</v>
      </c>
      <c r="G63" s="102">
        <f t="shared" si="1"/>
        <v>170.36999999999898</v>
      </c>
    </row>
    <row r="64" spans="2:7" ht="38.25">
      <c r="B64" s="32">
        <v>22090400</v>
      </c>
      <c r="C64" s="32" t="s">
        <v>131</v>
      </c>
      <c r="D64" s="66">
        <v>4640</v>
      </c>
      <c r="E64" s="66">
        <v>4658</v>
      </c>
      <c r="F64" s="101">
        <f t="shared" si="0"/>
        <v>100.38793103448276</v>
      </c>
      <c r="G64" s="102">
        <f t="shared" si="1"/>
        <v>18</v>
      </c>
    </row>
    <row r="65" spans="2:7" ht="12.75">
      <c r="B65" s="27">
        <v>24000000</v>
      </c>
      <c r="C65" s="27" t="s">
        <v>132</v>
      </c>
      <c r="D65" s="98">
        <v>25000</v>
      </c>
      <c r="E65" s="98">
        <v>259776.84</v>
      </c>
      <c r="F65" s="101">
        <f t="shared" si="0"/>
        <v>1039.10736</v>
      </c>
      <c r="G65" s="100">
        <f t="shared" si="1"/>
        <v>234776.84</v>
      </c>
    </row>
    <row r="66" spans="2:7" ht="12.75">
      <c r="B66" s="27">
        <v>24060000</v>
      </c>
      <c r="C66" s="27" t="s">
        <v>121</v>
      </c>
      <c r="D66" s="98">
        <v>25000</v>
      </c>
      <c r="E66" s="98">
        <v>259776.84</v>
      </c>
      <c r="F66" s="101">
        <f t="shared" si="0"/>
        <v>1039.10736</v>
      </c>
      <c r="G66" s="100">
        <f t="shared" si="1"/>
        <v>234776.84</v>
      </c>
    </row>
    <row r="67" spans="2:7" ht="12.75">
      <c r="B67" s="32">
        <v>24060300</v>
      </c>
      <c r="C67" s="32" t="s">
        <v>121</v>
      </c>
      <c r="D67" s="66">
        <v>25000</v>
      </c>
      <c r="E67" s="66">
        <v>259776.84</v>
      </c>
      <c r="F67" s="101">
        <f t="shared" si="0"/>
        <v>1039.10736</v>
      </c>
      <c r="G67" s="102">
        <f t="shared" si="1"/>
        <v>234776.84</v>
      </c>
    </row>
    <row r="68" spans="2:7" ht="12.75">
      <c r="B68" s="34">
        <v>40000000</v>
      </c>
      <c r="C68" s="34" t="s">
        <v>133</v>
      </c>
      <c r="D68" s="95">
        <v>41590066</v>
      </c>
      <c r="E68" s="95">
        <v>41585143</v>
      </c>
      <c r="F68" s="96">
        <f t="shared" si="0"/>
        <v>99.98816303874104</v>
      </c>
      <c r="G68" s="97">
        <f t="shared" si="1"/>
        <v>-4923</v>
      </c>
    </row>
    <row r="69" spans="2:7" ht="17.25" customHeight="1">
      <c r="B69" s="28">
        <v>41000000</v>
      </c>
      <c r="C69" s="28" t="s">
        <v>134</v>
      </c>
      <c r="D69" s="98">
        <v>41590066</v>
      </c>
      <c r="E69" s="98">
        <v>41585143</v>
      </c>
      <c r="F69" s="99">
        <f t="shared" si="0"/>
        <v>99.98816303874104</v>
      </c>
      <c r="G69" s="100">
        <f t="shared" si="1"/>
        <v>-4923</v>
      </c>
    </row>
    <row r="70" spans="2:7" ht="12.75">
      <c r="B70" s="28">
        <v>41020000</v>
      </c>
      <c r="C70" s="28" t="s">
        <v>20</v>
      </c>
      <c r="D70" s="98">
        <v>4918500</v>
      </c>
      <c r="E70" s="98">
        <v>4918500</v>
      </c>
      <c r="F70" s="99">
        <f t="shared" si="0"/>
        <v>100</v>
      </c>
      <c r="G70" s="100">
        <f t="shared" si="1"/>
        <v>0</v>
      </c>
    </row>
    <row r="71" spans="2:7" ht="12.75">
      <c r="B71" s="31">
        <v>41020100</v>
      </c>
      <c r="C71" s="31" t="s">
        <v>135</v>
      </c>
      <c r="D71" s="66">
        <v>4918500</v>
      </c>
      <c r="E71" s="66">
        <v>4918500</v>
      </c>
      <c r="F71" s="101">
        <f t="shared" si="0"/>
        <v>100</v>
      </c>
      <c r="G71" s="100">
        <f t="shared" si="1"/>
        <v>0</v>
      </c>
    </row>
    <row r="72" spans="2:7" ht="20.25" customHeight="1">
      <c r="B72" s="27">
        <v>41030000</v>
      </c>
      <c r="C72" s="27" t="s">
        <v>21</v>
      </c>
      <c r="D72" s="98">
        <v>34426800</v>
      </c>
      <c r="E72" s="98">
        <v>34426800</v>
      </c>
      <c r="F72" s="101">
        <f t="shared" si="0"/>
        <v>100</v>
      </c>
      <c r="G72" s="100">
        <f t="shared" si="1"/>
        <v>0</v>
      </c>
    </row>
    <row r="73" spans="2:7" ht="29.25" customHeight="1">
      <c r="B73" s="31">
        <v>41033900</v>
      </c>
      <c r="C73" s="31" t="s">
        <v>136</v>
      </c>
      <c r="D73" s="105">
        <v>33486600</v>
      </c>
      <c r="E73" s="105">
        <v>33486600</v>
      </c>
      <c r="F73" s="101">
        <f t="shared" si="0"/>
        <v>100</v>
      </c>
      <c r="G73" s="100">
        <f t="shared" si="1"/>
        <v>0</v>
      </c>
    </row>
    <row r="74" spans="2:7" ht="25.5" hidden="1">
      <c r="B74" s="32">
        <v>41034200</v>
      </c>
      <c r="C74" s="32" t="s">
        <v>137</v>
      </c>
      <c r="D74" s="105">
        <v>940200</v>
      </c>
      <c r="E74" s="105">
        <v>940200</v>
      </c>
      <c r="F74" s="101">
        <f t="shared" si="0"/>
        <v>100</v>
      </c>
      <c r="G74" s="100">
        <f t="shared" si="1"/>
        <v>0</v>
      </c>
    </row>
    <row r="75" spans="2:7" ht="24.75" customHeight="1" hidden="1">
      <c r="B75" s="28">
        <v>41040000</v>
      </c>
      <c r="C75" s="28" t="s">
        <v>22</v>
      </c>
      <c r="D75" s="87"/>
      <c r="E75" s="87"/>
      <c r="F75" s="101" t="e">
        <f t="shared" si="0"/>
        <v>#DIV/0!</v>
      </c>
      <c r="G75" s="100">
        <f t="shared" si="1"/>
        <v>0</v>
      </c>
    </row>
    <row r="76" spans="2:7" ht="25.5" customHeight="1" hidden="1">
      <c r="B76" s="31">
        <v>41040200</v>
      </c>
      <c r="C76" s="31" t="s">
        <v>66</v>
      </c>
      <c r="D76" s="87"/>
      <c r="E76" s="87"/>
      <c r="F76" s="101" t="e">
        <f t="shared" si="0"/>
        <v>#DIV/0!</v>
      </c>
      <c r="G76" s="100">
        <f t="shared" si="1"/>
        <v>0</v>
      </c>
    </row>
    <row r="77" spans="2:7" ht="54.75" customHeight="1">
      <c r="B77" s="31">
        <v>41035500</v>
      </c>
      <c r="C77" s="88" t="s">
        <v>225</v>
      </c>
      <c r="D77" s="105">
        <v>940200</v>
      </c>
      <c r="E77" s="105">
        <v>940200</v>
      </c>
      <c r="F77" s="101">
        <f t="shared" si="0"/>
        <v>100</v>
      </c>
      <c r="G77" s="100">
        <f t="shared" si="1"/>
        <v>0</v>
      </c>
    </row>
    <row r="78" spans="2:7" ht="27.75" customHeight="1">
      <c r="B78" s="27">
        <v>41040000</v>
      </c>
      <c r="C78" s="89" t="s">
        <v>22</v>
      </c>
      <c r="D78" s="98">
        <v>899151</v>
      </c>
      <c r="E78" s="98">
        <v>899151</v>
      </c>
      <c r="F78" s="101">
        <f t="shared" si="0"/>
        <v>100</v>
      </c>
      <c r="G78" s="100">
        <f t="shared" si="1"/>
        <v>0</v>
      </c>
    </row>
    <row r="79" spans="2:7" ht="60" customHeight="1">
      <c r="B79" s="31">
        <v>41040200</v>
      </c>
      <c r="C79" s="88" t="s">
        <v>66</v>
      </c>
      <c r="D79" s="66">
        <v>899151</v>
      </c>
      <c r="E79" s="66">
        <v>899151</v>
      </c>
      <c r="F79" s="101">
        <f t="shared" si="0"/>
        <v>100</v>
      </c>
      <c r="G79" s="100">
        <f t="shared" si="1"/>
        <v>0</v>
      </c>
    </row>
    <row r="80" spans="2:7" ht="28.5" customHeight="1">
      <c r="B80" s="28">
        <v>41050000</v>
      </c>
      <c r="C80" s="28" t="s">
        <v>23</v>
      </c>
      <c r="D80" s="98">
        <v>1345615</v>
      </c>
      <c r="E80" s="98">
        <v>1340692</v>
      </c>
      <c r="F80" s="101">
        <f t="shared" si="0"/>
        <v>99.63414498203423</v>
      </c>
      <c r="G80" s="100">
        <f t="shared" si="1"/>
        <v>-4923</v>
      </c>
    </row>
    <row r="81" spans="2:7" ht="43.5" customHeight="1">
      <c r="B81" s="31">
        <v>41051200</v>
      </c>
      <c r="C81" s="31" t="s">
        <v>24</v>
      </c>
      <c r="D81" s="66">
        <v>30715</v>
      </c>
      <c r="E81" s="66">
        <v>30715</v>
      </c>
      <c r="F81" s="101">
        <f t="shared" si="0"/>
        <v>100</v>
      </c>
      <c r="G81" s="100">
        <f t="shared" si="1"/>
        <v>0</v>
      </c>
    </row>
    <row r="82" spans="2:7" ht="53.25" customHeight="1">
      <c r="B82" s="31">
        <v>41051400</v>
      </c>
      <c r="C82" s="88" t="s">
        <v>226</v>
      </c>
      <c r="D82" s="66">
        <v>648716</v>
      </c>
      <c r="E82" s="66">
        <v>648716</v>
      </c>
      <c r="F82" s="101">
        <f aca="true" t="shared" si="2" ref="F82:F87">E82/D82*100</f>
        <v>100</v>
      </c>
      <c r="G82" s="100">
        <f aca="true" t="shared" si="3" ref="G82:G87">E82-D82</f>
        <v>0</v>
      </c>
    </row>
    <row r="83" spans="2:7" ht="53.25" customHeight="1">
      <c r="B83" s="31">
        <v>41051700</v>
      </c>
      <c r="C83" s="31" t="s">
        <v>211</v>
      </c>
      <c r="D83" s="66">
        <v>7383</v>
      </c>
      <c r="E83" s="66">
        <v>2460</v>
      </c>
      <c r="F83" s="101">
        <f t="shared" si="2"/>
        <v>33.319788703778954</v>
      </c>
      <c r="G83" s="100">
        <f t="shared" si="3"/>
        <v>-4923</v>
      </c>
    </row>
    <row r="84" spans="2:7" ht="21" customHeight="1">
      <c r="B84" s="31">
        <v>41053900</v>
      </c>
      <c r="C84" s="31" t="s">
        <v>25</v>
      </c>
      <c r="D84" s="86">
        <v>155142</v>
      </c>
      <c r="E84" s="86">
        <v>155142</v>
      </c>
      <c r="F84" s="101">
        <f t="shared" si="2"/>
        <v>100</v>
      </c>
      <c r="G84" s="100">
        <f t="shared" si="3"/>
        <v>0</v>
      </c>
    </row>
    <row r="85" spans="2:7" ht="49.5" customHeight="1">
      <c r="B85" s="31">
        <v>410550000</v>
      </c>
      <c r="C85" s="31" t="s">
        <v>202</v>
      </c>
      <c r="D85" s="86">
        <v>503659</v>
      </c>
      <c r="E85" s="86">
        <v>503659</v>
      </c>
      <c r="F85" s="101">
        <f t="shared" si="2"/>
        <v>100</v>
      </c>
      <c r="G85" s="100">
        <f t="shared" si="3"/>
        <v>0</v>
      </c>
    </row>
    <row r="86" spans="2:7" ht="21" customHeight="1">
      <c r="B86" s="124" t="s">
        <v>138</v>
      </c>
      <c r="C86" s="124"/>
      <c r="D86" s="25">
        <v>49327696</v>
      </c>
      <c r="E86" s="25">
        <v>52622968.48</v>
      </c>
      <c r="F86" s="106">
        <f t="shared" si="2"/>
        <v>106.68036974603477</v>
      </c>
      <c r="G86" s="64">
        <f t="shared" si="3"/>
        <v>3295272.4799999967</v>
      </c>
    </row>
    <row r="87" spans="2:7" ht="15.75" customHeight="1">
      <c r="B87" s="117" t="s">
        <v>13</v>
      </c>
      <c r="C87" s="117"/>
      <c r="D87" s="90">
        <v>90917762</v>
      </c>
      <c r="E87" s="90">
        <v>94208111.48</v>
      </c>
      <c r="F87" s="106">
        <f t="shared" si="2"/>
        <v>103.61903923679951</v>
      </c>
      <c r="G87" s="64">
        <f t="shared" si="3"/>
        <v>3290349.480000004</v>
      </c>
    </row>
    <row r="88" spans="2:7" ht="15.75" customHeight="1">
      <c r="B88" s="118" t="s">
        <v>10</v>
      </c>
      <c r="C88" s="118"/>
      <c r="D88" s="118"/>
      <c r="E88" s="118"/>
      <c r="F88" s="118"/>
      <c r="G88" s="118"/>
    </row>
    <row r="89" spans="2:7" ht="15" customHeight="1">
      <c r="B89" s="91">
        <v>10000000</v>
      </c>
      <c r="C89" s="57" t="s">
        <v>89</v>
      </c>
      <c r="D89" s="98">
        <v>14275</v>
      </c>
      <c r="E89" s="98">
        <v>14329.56</v>
      </c>
      <c r="F89" s="107">
        <f aca="true" t="shared" si="4" ref="F89:F113">E89/D89*100</f>
        <v>100.38220665499125</v>
      </c>
      <c r="G89" s="108">
        <f>E89-D89</f>
        <v>54.55999999999949</v>
      </c>
    </row>
    <row r="90" spans="2:7" ht="15" customHeight="1">
      <c r="B90" s="32">
        <v>19000000</v>
      </c>
      <c r="C90" s="31" t="s">
        <v>139</v>
      </c>
      <c r="D90" s="66">
        <v>14275</v>
      </c>
      <c r="E90" s="66">
        <v>14329.56</v>
      </c>
      <c r="F90" s="101">
        <f t="shared" si="4"/>
        <v>100.38220665499125</v>
      </c>
      <c r="G90" s="102">
        <f aca="true" t="shared" si="5" ref="G90:G119">E90-D90</f>
        <v>54.55999999999949</v>
      </c>
    </row>
    <row r="91" spans="2:7" ht="15" customHeight="1">
      <c r="B91" s="31">
        <v>19010000</v>
      </c>
      <c r="C91" s="31" t="s">
        <v>140</v>
      </c>
      <c r="D91" s="66">
        <v>14275</v>
      </c>
      <c r="E91" s="66">
        <v>14329.56</v>
      </c>
      <c r="F91" s="101">
        <f t="shared" si="4"/>
        <v>100.38220665499125</v>
      </c>
      <c r="G91" s="102">
        <f t="shared" si="5"/>
        <v>54.55999999999949</v>
      </c>
    </row>
    <row r="92" spans="2:7" ht="51">
      <c r="B92" s="31">
        <v>19010100</v>
      </c>
      <c r="C92" s="31" t="s">
        <v>141</v>
      </c>
      <c r="D92" s="66">
        <v>6075</v>
      </c>
      <c r="E92" s="66">
        <v>6091.69</v>
      </c>
      <c r="F92" s="101">
        <f t="shared" si="4"/>
        <v>100.27473251028806</v>
      </c>
      <c r="G92" s="102">
        <f t="shared" si="5"/>
        <v>16.6899999999996</v>
      </c>
    </row>
    <row r="93" spans="2:7" ht="38.25">
      <c r="B93" s="32">
        <v>19010300</v>
      </c>
      <c r="C93" s="32" t="s">
        <v>142</v>
      </c>
      <c r="D93" s="66">
        <v>8200</v>
      </c>
      <c r="E93" s="66">
        <v>8237.87</v>
      </c>
      <c r="F93" s="101">
        <f t="shared" si="4"/>
        <v>100.4618292682927</v>
      </c>
      <c r="G93" s="102">
        <f t="shared" si="5"/>
        <v>37.8700000000008</v>
      </c>
    </row>
    <row r="94" spans="2:7" ht="16.5" customHeight="1">
      <c r="B94" s="57">
        <v>20000000</v>
      </c>
      <c r="C94" s="57" t="s">
        <v>119</v>
      </c>
      <c r="D94" s="98">
        <v>25257542.21</v>
      </c>
      <c r="E94" s="98">
        <v>25257542.21</v>
      </c>
      <c r="F94" s="107">
        <f t="shared" si="4"/>
        <v>100</v>
      </c>
      <c r="G94" s="108">
        <f t="shared" si="5"/>
        <v>0</v>
      </c>
    </row>
    <row r="95" spans="2:7" ht="16.5" customHeight="1">
      <c r="B95" s="58">
        <v>24000000</v>
      </c>
      <c r="C95" s="58" t="s">
        <v>132</v>
      </c>
      <c r="D95" s="66">
        <v>7135</v>
      </c>
      <c r="E95" s="66">
        <v>7135</v>
      </c>
      <c r="F95" s="109">
        <f t="shared" si="4"/>
        <v>100</v>
      </c>
      <c r="G95" s="110">
        <f t="shared" si="5"/>
        <v>0</v>
      </c>
    </row>
    <row r="96" spans="2:7" ht="16.5" customHeight="1">
      <c r="B96" s="58">
        <v>24060000</v>
      </c>
      <c r="C96" s="58" t="s">
        <v>121</v>
      </c>
      <c r="D96" s="66">
        <v>7135</v>
      </c>
      <c r="E96" s="66">
        <v>7135</v>
      </c>
      <c r="F96" s="109">
        <f t="shared" si="4"/>
        <v>100</v>
      </c>
      <c r="G96" s="110">
        <f t="shared" si="5"/>
        <v>0</v>
      </c>
    </row>
    <row r="97" spans="2:7" ht="38.25" customHeight="1">
      <c r="B97" s="58">
        <v>24062100</v>
      </c>
      <c r="C97" s="58" t="s">
        <v>160</v>
      </c>
      <c r="D97" s="66">
        <v>7135</v>
      </c>
      <c r="E97" s="66">
        <v>7135</v>
      </c>
      <c r="F97" s="109">
        <f t="shared" si="4"/>
        <v>100</v>
      </c>
      <c r="G97" s="110">
        <f t="shared" si="5"/>
        <v>0</v>
      </c>
    </row>
    <row r="98" spans="2:7" ht="16.5" customHeight="1">
      <c r="B98" s="59">
        <v>25000000</v>
      </c>
      <c r="C98" s="59" t="s">
        <v>143</v>
      </c>
      <c r="D98" s="66">
        <v>25250407.21</v>
      </c>
      <c r="E98" s="66">
        <v>25250407.21</v>
      </c>
      <c r="F98" s="109">
        <f t="shared" si="4"/>
        <v>100</v>
      </c>
      <c r="G98" s="110">
        <f t="shared" si="5"/>
        <v>0</v>
      </c>
    </row>
    <row r="99" spans="2:7" ht="27" customHeight="1">
      <c r="B99" s="58">
        <v>25010000</v>
      </c>
      <c r="C99" s="58" t="s">
        <v>144</v>
      </c>
      <c r="D99" s="66">
        <v>795805.35</v>
      </c>
      <c r="E99" s="66">
        <v>795805.35</v>
      </c>
      <c r="F99" s="109">
        <f t="shared" si="4"/>
        <v>100</v>
      </c>
      <c r="G99" s="110">
        <f t="shared" si="5"/>
        <v>0</v>
      </c>
    </row>
    <row r="100" spans="2:7" ht="25.5">
      <c r="B100" s="58">
        <v>25010100</v>
      </c>
      <c r="C100" s="58" t="s">
        <v>145</v>
      </c>
      <c r="D100" s="66">
        <v>734680.8</v>
      </c>
      <c r="E100" s="66">
        <v>734680.8</v>
      </c>
      <c r="F100" s="109">
        <f t="shared" si="4"/>
        <v>100</v>
      </c>
      <c r="G100" s="110">
        <f t="shared" si="5"/>
        <v>0</v>
      </c>
    </row>
    <row r="101" spans="2:7" ht="30.75" customHeight="1">
      <c r="B101" s="58">
        <v>25010200</v>
      </c>
      <c r="C101" s="58" t="s">
        <v>146</v>
      </c>
      <c r="D101" s="66">
        <v>60524.55</v>
      </c>
      <c r="E101" s="66">
        <v>60524.55</v>
      </c>
      <c r="F101" s="109">
        <f t="shared" si="4"/>
        <v>100</v>
      </c>
      <c r="G101" s="110">
        <f t="shared" si="5"/>
        <v>0</v>
      </c>
    </row>
    <row r="102" spans="2:7" ht="38.25">
      <c r="B102" s="58">
        <v>25010300</v>
      </c>
      <c r="C102" s="58" t="s">
        <v>151</v>
      </c>
      <c r="D102" s="66"/>
      <c r="E102" s="66">
        <v>0</v>
      </c>
      <c r="F102" s="109"/>
      <c r="G102" s="110">
        <f>E102-D102</f>
        <v>0</v>
      </c>
    </row>
    <row r="103" spans="2:7" ht="25.5">
      <c r="B103" s="58">
        <v>25010400</v>
      </c>
      <c r="C103" s="58" t="s">
        <v>161</v>
      </c>
      <c r="D103" s="66">
        <v>600</v>
      </c>
      <c r="E103" s="66">
        <v>600</v>
      </c>
      <c r="F103" s="109">
        <f>E103/D103*100</f>
        <v>100</v>
      </c>
      <c r="G103" s="110">
        <f>E103-D103</f>
        <v>0</v>
      </c>
    </row>
    <row r="104" spans="2:7" ht="12.75">
      <c r="B104" s="58">
        <v>25020000</v>
      </c>
      <c r="C104" s="58" t="s">
        <v>147</v>
      </c>
      <c r="D104" s="66">
        <v>24454601.86</v>
      </c>
      <c r="E104" s="66">
        <v>24454601.86</v>
      </c>
      <c r="F104" s="109">
        <f t="shared" si="4"/>
        <v>100</v>
      </c>
      <c r="G104" s="110">
        <f t="shared" si="5"/>
        <v>0</v>
      </c>
    </row>
    <row r="105" spans="2:10" ht="23.25" customHeight="1">
      <c r="B105" s="58">
        <v>25020100</v>
      </c>
      <c r="C105" s="58" t="s">
        <v>148</v>
      </c>
      <c r="D105" s="66">
        <v>19912701.66</v>
      </c>
      <c r="E105" s="66">
        <v>19912701.66</v>
      </c>
      <c r="F105" s="109">
        <f t="shared" si="4"/>
        <v>100</v>
      </c>
      <c r="G105" s="110">
        <f t="shared" si="5"/>
        <v>0</v>
      </c>
      <c r="J105" s="42"/>
    </row>
    <row r="106" spans="2:7" ht="69.75" customHeight="1">
      <c r="B106" s="58">
        <v>25020200</v>
      </c>
      <c r="C106" s="58" t="s">
        <v>152</v>
      </c>
      <c r="D106" s="66">
        <v>4541900.2</v>
      </c>
      <c r="E106" s="66">
        <v>4541900.2</v>
      </c>
      <c r="F106" s="109">
        <f>E106/D106*100</f>
        <v>100</v>
      </c>
      <c r="G106" s="110">
        <f>E106-D106</f>
        <v>0</v>
      </c>
    </row>
    <row r="107" spans="2:7" ht="17.25" customHeight="1">
      <c r="B107" s="38">
        <v>40000000</v>
      </c>
      <c r="C107" s="38" t="s">
        <v>133</v>
      </c>
      <c r="D107" s="95">
        <v>1140340</v>
      </c>
      <c r="E107" s="95">
        <v>1140340</v>
      </c>
      <c r="F107" s="111">
        <f t="shared" si="4"/>
        <v>100</v>
      </c>
      <c r="G107" s="112">
        <f t="shared" si="5"/>
        <v>0</v>
      </c>
    </row>
    <row r="108" spans="2:7" ht="23.25" customHeight="1">
      <c r="B108" s="31">
        <v>41000000</v>
      </c>
      <c r="C108" s="31" t="s">
        <v>134</v>
      </c>
      <c r="D108" s="66">
        <v>1140340</v>
      </c>
      <c r="E108" s="66">
        <v>1140340</v>
      </c>
      <c r="F108" s="109">
        <f t="shared" si="4"/>
        <v>100</v>
      </c>
      <c r="G108" s="110">
        <f t="shared" si="5"/>
        <v>0</v>
      </c>
    </row>
    <row r="109" spans="2:7" ht="26.25" customHeight="1">
      <c r="B109" s="31">
        <v>41050000</v>
      </c>
      <c r="C109" s="31" t="s">
        <v>23</v>
      </c>
      <c r="D109" s="66">
        <v>1140340</v>
      </c>
      <c r="E109" s="66">
        <v>1140340</v>
      </c>
      <c r="F109" s="109">
        <f t="shared" si="4"/>
        <v>100</v>
      </c>
      <c r="G109" s="110">
        <f t="shared" si="5"/>
        <v>0</v>
      </c>
    </row>
    <row r="110" spans="2:7" ht="65.25" customHeight="1">
      <c r="B110" s="31">
        <v>41052600</v>
      </c>
      <c r="C110" s="31" t="s">
        <v>153</v>
      </c>
      <c r="D110" s="66">
        <v>100000</v>
      </c>
      <c r="E110" s="66">
        <v>100000</v>
      </c>
      <c r="F110" s="109">
        <f t="shared" si="4"/>
        <v>100</v>
      </c>
      <c r="G110" s="110">
        <f t="shared" si="5"/>
        <v>0</v>
      </c>
    </row>
    <row r="111" spans="2:7" ht="27.75" customHeight="1">
      <c r="B111" s="31">
        <v>41053400</v>
      </c>
      <c r="C111" s="31" t="s">
        <v>154</v>
      </c>
      <c r="D111" s="66">
        <v>273752</v>
      </c>
      <c r="E111" s="66">
        <v>273752</v>
      </c>
      <c r="F111" s="109">
        <f t="shared" si="4"/>
        <v>100</v>
      </c>
      <c r="G111" s="110">
        <f t="shared" si="5"/>
        <v>0</v>
      </c>
    </row>
    <row r="112" spans="2:7" ht="27.75" customHeight="1">
      <c r="B112" s="31">
        <v>41053700</v>
      </c>
      <c r="C112" s="31" t="s">
        <v>158</v>
      </c>
      <c r="D112" s="66">
        <v>0</v>
      </c>
      <c r="E112" s="66">
        <v>0</v>
      </c>
      <c r="F112" s="109"/>
      <c r="G112" s="110">
        <f t="shared" si="5"/>
        <v>0</v>
      </c>
    </row>
    <row r="113" spans="2:7" ht="27.75" customHeight="1">
      <c r="B113" s="31">
        <v>41053900</v>
      </c>
      <c r="C113" s="31" t="s">
        <v>25</v>
      </c>
      <c r="D113" s="66">
        <v>766588</v>
      </c>
      <c r="E113" s="66">
        <v>766588</v>
      </c>
      <c r="F113" s="109">
        <f t="shared" si="4"/>
        <v>100</v>
      </c>
      <c r="G113" s="110">
        <f t="shared" si="5"/>
        <v>0</v>
      </c>
    </row>
    <row r="114" spans="2:7" ht="15.75" customHeight="1">
      <c r="B114" s="38">
        <v>50000000</v>
      </c>
      <c r="C114" s="38" t="s">
        <v>155</v>
      </c>
      <c r="D114" s="61">
        <v>0</v>
      </c>
      <c r="E114" s="39"/>
      <c r="F114" s="111"/>
      <c r="G114" s="112">
        <f t="shared" si="5"/>
        <v>0</v>
      </c>
    </row>
    <row r="115" spans="2:7" ht="39.75" customHeight="1">
      <c r="B115" s="31">
        <v>50110000</v>
      </c>
      <c r="C115" s="31" t="s">
        <v>156</v>
      </c>
      <c r="D115" s="92">
        <v>0</v>
      </c>
      <c r="E115" s="93"/>
      <c r="F115" s="101"/>
      <c r="G115" s="102">
        <f t="shared" si="5"/>
        <v>0</v>
      </c>
    </row>
    <row r="116" spans="2:7" ht="18" customHeight="1">
      <c r="B116" s="124" t="s">
        <v>138</v>
      </c>
      <c r="C116" s="124"/>
      <c r="D116" s="62">
        <f>D89+D94+D114</f>
        <v>25271817.21</v>
      </c>
      <c r="E116" s="62">
        <f>E89+E94+E114</f>
        <v>25271871.77</v>
      </c>
      <c r="F116" s="106">
        <f>E116/D116*100</f>
        <v>100.0002158926663</v>
      </c>
      <c r="G116" s="64">
        <f t="shared" si="5"/>
        <v>54.559999998658895</v>
      </c>
    </row>
    <row r="117" spans="2:7" ht="15" customHeight="1">
      <c r="B117" s="125" t="s">
        <v>14</v>
      </c>
      <c r="C117" s="125"/>
      <c r="D117" s="63">
        <f>D89+D94+D107+D114</f>
        <v>26412157.21</v>
      </c>
      <c r="E117" s="63">
        <f>E89+E94+E107+E114</f>
        <v>26412211.77</v>
      </c>
      <c r="F117" s="106">
        <f>E117/D117*100</f>
        <v>100.00020657154039</v>
      </c>
      <c r="G117" s="64">
        <f t="shared" si="5"/>
        <v>54.559999998658895</v>
      </c>
    </row>
    <row r="118" spans="2:7" s="2" customFormat="1" ht="32.25" customHeight="1">
      <c r="B118" s="116" t="s">
        <v>12</v>
      </c>
      <c r="C118" s="116"/>
      <c r="D118" s="94">
        <f>D87+D117</f>
        <v>117329919.21000001</v>
      </c>
      <c r="E118" s="94">
        <f>E87+E117</f>
        <v>120620323.25</v>
      </c>
      <c r="F118" s="113">
        <f>E118/D118*100</f>
        <v>102.80440322652123</v>
      </c>
      <c r="G118" s="100">
        <f t="shared" si="5"/>
        <v>3290404.0399999917</v>
      </c>
    </row>
    <row r="119" spans="2:7" s="2" customFormat="1" ht="33" customHeight="1" hidden="1">
      <c r="B119" s="114" t="s">
        <v>150</v>
      </c>
      <c r="C119" s="115"/>
      <c r="D119" s="44" t="e">
        <f>#REF!+#REF!+D118</f>
        <v>#REF!</v>
      </c>
      <c r="E119" s="44" t="e">
        <f>#REF!+#REF!+E118</f>
        <v>#REF!</v>
      </c>
      <c r="F119" s="45" t="e">
        <f>E119/D119*100</f>
        <v>#REF!</v>
      </c>
      <c r="G119" s="46" t="e">
        <f t="shared" si="5"/>
        <v>#REF!</v>
      </c>
    </row>
    <row r="121" spans="3:7" ht="18">
      <c r="C121" s="12"/>
      <c r="D121" s="12"/>
      <c r="E121" s="12"/>
      <c r="F121" s="12"/>
      <c r="G121" s="12"/>
    </row>
    <row r="122" spans="3:7" ht="18">
      <c r="C122" s="20" t="s">
        <v>81</v>
      </c>
      <c r="D122" s="12"/>
      <c r="E122" s="19" t="s">
        <v>198</v>
      </c>
      <c r="F122" s="12"/>
      <c r="G122" s="12"/>
    </row>
    <row r="123" spans="3:7" ht="18">
      <c r="C123" s="12"/>
      <c r="D123" s="12"/>
      <c r="E123" s="12"/>
      <c r="F123" s="12" t="s">
        <v>80</v>
      </c>
      <c r="G123" s="12"/>
    </row>
  </sheetData>
  <sheetProtection/>
  <mergeCells count="10">
    <mergeCell ref="B11:G11"/>
    <mergeCell ref="B6:G6"/>
    <mergeCell ref="B7:G7"/>
    <mergeCell ref="B86:C86"/>
    <mergeCell ref="B119:C119"/>
    <mergeCell ref="B118:C118"/>
    <mergeCell ref="B87:C87"/>
    <mergeCell ref="B88:G88"/>
    <mergeCell ref="B116:C116"/>
    <mergeCell ref="B117:C117"/>
  </mergeCells>
  <printOptions horizontalCentered="1"/>
  <pageMargins left="0.1968503937007874" right="0.1968503937007874" top="0.5905511811023623" bottom="0.3937007874015748" header="0.5118110236220472" footer="0.1968503937007874"/>
  <pageSetup fitToHeight="3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122"/>
  <sheetViews>
    <sheetView showZeros="0" tabSelected="1" zoomScale="115" zoomScaleNormal="115" zoomScalePageLayoutView="0" workbookViewId="0" topLeftCell="A1">
      <pane xSplit="1" ySplit="8" topLeftCell="B112" activePane="bottomRight" state="frozen"/>
      <selection pane="topLeft" activeCell="J9" sqref="J9"/>
      <selection pane="topRight" activeCell="J9" sqref="J9"/>
      <selection pane="bottomLeft" activeCell="J9" sqref="J9"/>
      <selection pane="bottomRight" activeCell="D129" sqref="D129"/>
    </sheetView>
  </sheetViews>
  <sheetFormatPr defaultColWidth="9.00390625" defaultRowHeight="12.75"/>
  <cols>
    <col min="1" max="1" width="1.25" style="0" customWidth="1"/>
    <col min="2" max="2" width="9.75390625" style="0" customWidth="1"/>
    <col min="3" max="3" width="35.75390625" style="0" customWidth="1"/>
    <col min="4" max="4" width="15.375" style="0" customWidth="1"/>
    <col min="5" max="5" width="14.75390625" style="0" customWidth="1"/>
    <col min="6" max="6" width="13.125" style="0" customWidth="1"/>
    <col min="7" max="7" width="15.00390625" style="0" customWidth="1"/>
  </cols>
  <sheetData>
    <row r="1" spans="2:6" ht="12.75">
      <c r="B1" s="7"/>
      <c r="C1" s="7"/>
      <c r="D1" s="7"/>
      <c r="E1" s="1" t="s">
        <v>5</v>
      </c>
      <c r="F1" s="7"/>
    </row>
    <row r="2" spans="2:6" ht="12.75">
      <c r="B2" s="7"/>
      <c r="C2" s="7"/>
      <c r="D2" s="7"/>
      <c r="E2" s="6" t="s">
        <v>230</v>
      </c>
      <c r="F2" s="7"/>
    </row>
    <row r="3" spans="2:6" ht="12.75">
      <c r="B3" s="7"/>
      <c r="C3" s="7"/>
      <c r="D3" s="7"/>
      <c r="E3" s="6" t="s">
        <v>231</v>
      </c>
      <c r="F3" s="7"/>
    </row>
    <row r="4" spans="2:6" ht="12.75">
      <c r="B4" s="7"/>
      <c r="C4" s="7"/>
      <c r="D4" s="7"/>
      <c r="E4" s="6" t="s">
        <v>212</v>
      </c>
      <c r="F4" s="7"/>
    </row>
    <row r="5" spans="2:7" ht="15.75">
      <c r="B5" s="134" t="s">
        <v>216</v>
      </c>
      <c r="C5" s="134"/>
      <c r="D5" s="134"/>
      <c r="E5" s="134"/>
      <c r="F5" s="134"/>
      <c r="G5" s="134"/>
    </row>
    <row r="6" spans="2:7" ht="15.75">
      <c r="B6" s="134" t="s">
        <v>0</v>
      </c>
      <c r="C6" s="134"/>
      <c r="D6" s="134"/>
      <c r="E6" s="134"/>
      <c r="F6" s="134"/>
      <c r="G6" s="134"/>
    </row>
    <row r="7" spans="2:7" ht="19.5" customHeight="1" thickBot="1">
      <c r="B7" s="7"/>
      <c r="C7" s="7"/>
      <c r="D7" s="7"/>
      <c r="E7" s="7"/>
      <c r="F7" s="7"/>
      <c r="G7" s="8" t="s">
        <v>6</v>
      </c>
    </row>
    <row r="8" spans="2:7" ht="72" customHeight="1" thickBot="1">
      <c r="B8" s="40" t="s">
        <v>1</v>
      </c>
      <c r="C8" s="41" t="s">
        <v>84</v>
      </c>
      <c r="D8" s="23" t="s">
        <v>217</v>
      </c>
      <c r="E8" s="23" t="s">
        <v>215</v>
      </c>
      <c r="F8" s="23" t="s">
        <v>218</v>
      </c>
      <c r="G8" s="24" t="s">
        <v>219</v>
      </c>
    </row>
    <row r="9" spans="2:7" ht="13.5" thickBot="1">
      <c r="B9" s="14">
        <v>1</v>
      </c>
      <c r="C9" s="13">
        <v>2</v>
      </c>
      <c r="D9" s="15">
        <v>3</v>
      </c>
      <c r="E9" s="14">
        <v>4</v>
      </c>
      <c r="F9" s="17" t="s">
        <v>85</v>
      </c>
      <c r="G9" s="16" t="s">
        <v>86</v>
      </c>
    </row>
    <row r="10" spans="2:7" ht="20.25" customHeight="1">
      <c r="B10" s="131" t="s">
        <v>8</v>
      </c>
      <c r="C10" s="132"/>
      <c r="D10" s="132"/>
      <c r="E10" s="132"/>
      <c r="F10" s="132"/>
      <c r="G10" s="133"/>
    </row>
    <row r="11" spans="2:7" ht="25.5">
      <c r="B11" s="55" t="s">
        <v>26</v>
      </c>
      <c r="C11" s="55" t="s">
        <v>27</v>
      </c>
      <c r="D11" s="65">
        <v>31906620</v>
      </c>
      <c r="E11" s="65">
        <v>22840983.12</v>
      </c>
      <c r="F11" s="53">
        <f>E11/D11*100</f>
        <v>71.58697198261677</v>
      </c>
      <c r="G11" s="54">
        <f>E11-D11</f>
        <v>-9065636.879999999</v>
      </c>
    </row>
    <row r="12" spans="2:7" ht="12.75">
      <c r="B12" s="50" t="s">
        <v>28</v>
      </c>
      <c r="C12" s="50" t="s">
        <v>2</v>
      </c>
      <c r="D12" s="66">
        <v>12881826</v>
      </c>
      <c r="E12" s="66">
        <v>10170323.14</v>
      </c>
      <c r="F12" s="47">
        <f aca="true" t="shared" si="0" ref="F12:F72">E12/D12*100</f>
        <v>78.95094329018262</v>
      </c>
      <c r="G12" s="48">
        <f aca="true" t="shared" si="1" ref="G12:G72">E12-D12</f>
        <v>-2711502.8599999994</v>
      </c>
    </row>
    <row r="13" spans="2:7" ht="63.75" customHeight="1">
      <c r="B13" s="50" t="s">
        <v>29</v>
      </c>
      <c r="C13" s="50" t="s">
        <v>30</v>
      </c>
      <c r="D13" s="66">
        <v>12881826</v>
      </c>
      <c r="E13" s="66">
        <v>10170323.14</v>
      </c>
      <c r="F13" s="47">
        <f t="shared" si="0"/>
        <v>78.95094329018262</v>
      </c>
      <c r="G13" s="48">
        <f t="shared" si="1"/>
        <v>-2711502.8599999994</v>
      </c>
    </row>
    <row r="14" spans="2:7" ht="26.25" customHeight="1">
      <c r="B14" s="50" t="s">
        <v>162</v>
      </c>
      <c r="C14" s="50" t="s">
        <v>163</v>
      </c>
      <c r="D14" s="66">
        <v>2991876</v>
      </c>
      <c r="E14" s="66">
        <v>2041475.04</v>
      </c>
      <c r="F14" s="47">
        <f t="shared" si="0"/>
        <v>68.23394552448029</v>
      </c>
      <c r="G14" s="48">
        <f t="shared" si="1"/>
        <v>-950400.96</v>
      </c>
    </row>
    <row r="15" spans="2:7" ht="25.5">
      <c r="B15" s="50" t="s">
        <v>164</v>
      </c>
      <c r="C15" s="50" t="s">
        <v>165</v>
      </c>
      <c r="D15" s="66">
        <v>1540096</v>
      </c>
      <c r="E15" s="66">
        <v>930027.25</v>
      </c>
      <c r="F15" s="47">
        <f t="shared" si="0"/>
        <v>60.38761544734874</v>
      </c>
      <c r="G15" s="48">
        <f t="shared" si="1"/>
        <v>-610068.75</v>
      </c>
    </row>
    <row r="16" spans="2:7" ht="38.25">
      <c r="B16" s="50" t="s">
        <v>166</v>
      </c>
      <c r="C16" s="50" t="s">
        <v>167</v>
      </c>
      <c r="D16" s="66">
        <v>948121</v>
      </c>
      <c r="E16" s="66">
        <v>607873.13</v>
      </c>
      <c r="F16" s="47">
        <f t="shared" si="0"/>
        <v>64.11345492822119</v>
      </c>
      <c r="G16" s="48">
        <f t="shared" si="1"/>
        <v>-340247.87</v>
      </c>
    </row>
    <row r="17" spans="2:7" ht="25.5">
      <c r="B17" s="50" t="s">
        <v>168</v>
      </c>
      <c r="C17" s="50" t="s">
        <v>169</v>
      </c>
      <c r="D17" s="66">
        <v>503659</v>
      </c>
      <c r="E17" s="66">
        <v>503574.66</v>
      </c>
      <c r="F17" s="47">
        <f t="shared" si="0"/>
        <v>99.98325454325247</v>
      </c>
      <c r="G17" s="48">
        <f t="shared" si="1"/>
        <v>-84.34000000002561</v>
      </c>
    </row>
    <row r="18" spans="2:7" ht="25.5">
      <c r="B18" s="50" t="s">
        <v>34</v>
      </c>
      <c r="C18" s="50" t="s">
        <v>4</v>
      </c>
      <c r="D18" s="66">
        <v>6916206</v>
      </c>
      <c r="E18" s="66">
        <v>4505066.85</v>
      </c>
      <c r="F18" s="47">
        <f t="shared" si="0"/>
        <v>65.1378349632732</v>
      </c>
      <c r="G18" s="48">
        <f t="shared" si="1"/>
        <v>-2411139.1500000004</v>
      </c>
    </row>
    <row r="19" spans="2:7" ht="25.5">
      <c r="B19" s="50" t="s">
        <v>170</v>
      </c>
      <c r="C19" s="50" t="s">
        <v>171</v>
      </c>
      <c r="D19" s="66">
        <v>50000</v>
      </c>
      <c r="E19" s="66">
        <v>5838.81</v>
      </c>
      <c r="F19" s="47">
        <f t="shared" si="0"/>
        <v>11.677620000000001</v>
      </c>
      <c r="G19" s="48">
        <f t="shared" si="1"/>
        <v>-44161.19</v>
      </c>
    </row>
    <row r="20" spans="2:7" s="43" customFormat="1" ht="38.25">
      <c r="B20" s="50" t="s">
        <v>172</v>
      </c>
      <c r="C20" s="50" t="s">
        <v>173</v>
      </c>
      <c r="D20" s="66">
        <v>400000</v>
      </c>
      <c r="E20" s="66">
        <v>175004.94</v>
      </c>
      <c r="F20" s="47">
        <f t="shared" si="0"/>
        <v>43.751235</v>
      </c>
      <c r="G20" s="48">
        <f t="shared" si="1"/>
        <v>-224995.06</v>
      </c>
    </row>
    <row r="21" spans="2:7" s="43" customFormat="1" ht="51">
      <c r="B21" s="50" t="s">
        <v>35</v>
      </c>
      <c r="C21" s="50" t="s">
        <v>174</v>
      </c>
      <c r="D21" s="66">
        <v>4278986</v>
      </c>
      <c r="E21" s="66">
        <v>2873516.16</v>
      </c>
      <c r="F21" s="47">
        <f t="shared" si="0"/>
        <v>67.15413791959124</v>
      </c>
      <c r="G21" s="48">
        <f t="shared" si="1"/>
        <v>-1405469.8399999999</v>
      </c>
    </row>
    <row r="22" spans="2:7" ht="76.5">
      <c r="B22" s="50" t="s">
        <v>175</v>
      </c>
      <c r="C22" s="50" t="s">
        <v>176</v>
      </c>
      <c r="D22" s="66">
        <v>411500</v>
      </c>
      <c r="E22" s="66">
        <v>280324.17</v>
      </c>
      <c r="F22" s="47">
        <f t="shared" si="0"/>
        <v>68.12252004860267</v>
      </c>
      <c r="G22" s="48">
        <f t="shared" si="1"/>
        <v>-131175.83000000002</v>
      </c>
    </row>
    <row r="23" spans="2:7" ht="25.5">
      <c r="B23" s="50" t="s">
        <v>36</v>
      </c>
      <c r="C23" s="50" t="s">
        <v>37</v>
      </c>
      <c r="D23" s="66">
        <v>742700</v>
      </c>
      <c r="E23" s="66">
        <v>587034.77</v>
      </c>
      <c r="F23" s="47">
        <f t="shared" si="0"/>
        <v>79.0406314797361</v>
      </c>
      <c r="G23" s="48">
        <f t="shared" si="1"/>
        <v>-155665.22999999998</v>
      </c>
    </row>
    <row r="24" spans="2:7" ht="25.5">
      <c r="B24" s="50" t="s">
        <v>38</v>
      </c>
      <c r="C24" s="50" t="s">
        <v>39</v>
      </c>
      <c r="D24" s="66">
        <v>1033020</v>
      </c>
      <c r="E24" s="66">
        <v>583348</v>
      </c>
      <c r="F24" s="47">
        <f t="shared" si="0"/>
        <v>56.470155466496294</v>
      </c>
      <c r="G24" s="48">
        <f t="shared" si="1"/>
        <v>-449672</v>
      </c>
    </row>
    <row r="25" spans="2:7" ht="12.75">
      <c r="B25" s="50" t="s">
        <v>48</v>
      </c>
      <c r="C25" s="50" t="s">
        <v>49</v>
      </c>
      <c r="D25" s="66">
        <v>7758393</v>
      </c>
      <c r="E25" s="66">
        <v>5936111.37</v>
      </c>
      <c r="F25" s="47">
        <f t="shared" si="0"/>
        <v>76.51212525583584</v>
      </c>
      <c r="G25" s="48">
        <f t="shared" si="1"/>
        <v>-1822281.63</v>
      </c>
    </row>
    <row r="26" spans="2:7" ht="25.5">
      <c r="B26" s="50">
        <v>6013</v>
      </c>
      <c r="C26" s="50" t="s">
        <v>51</v>
      </c>
      <c r="D26" s="66">
        <v>50000</v>
      </c>
      <c r="E26" s="66"/>
      <c r="F26" s="47"/>
      <c r="G26" s="48"/>
    </row>
    <row r="27" spans="2:7" ht="51">
      <c r="B27" s="50" t="s">
        <v>177</v>
      </c>
      <c r="C27" s="50" t="s">
        <v>178</v>
      </c>
      <c r="D27" s="66">
        <v>482551</v>
      </c>
      <c r="E27" s="66">
        <v>237906.64</v>
      </c>
      <c r="F27" s="47">
        <f t="shared" si="0"/>
        <v>49.301864466139335</v>
      </c>
      <c r="G27" s="48">
        <f t="shared" si="1"/>
        <v>-244644.36</v>
      </c>
    </row>
    <row r="28" spans="2:7" ht="25.5">
      <c r="B28" s="50" t="s">
        <v>52</v>
      </c>
      <c r="C28" s="50" t="s">
        <v>53</v>
      </c>
      <c r="D28" s="66">
        <v>7225842</v>
      </c>
      <c r="E28" s="66">
        <v>5698204.73</v>
      </c>
      <c r="F28" s="47">
        <f t="shared" si="0"/>
        <v>78.85869536034694</v>
      </c>
      <c r="G28" s="48">
        <f t="shared" si="1"/>
        <v>-1527637.2699999996</v>
      </c>
    </row>
    <row r="29" spans="2:7" ht="18" customHeight="1">
      <c r="B29" s="50" t="s">
        <v>54</v>
      </c>
      <c r="C29" s="50" t="s">
        <v>55</v>
      </c>
      <c r="D29" s="66">
        <v>1358319</v>
      </c>
      <c r="E29" s="66">
        <v>188006.72</v>
      </c>
      <c r="F29" s="47">
        <f t="shared" si="0"/>
        <v>13.841131575130733</v>
      </c>
      <c r="G29" s="48">
        <f t="shared" si="1"/>
        <v>-1170312.28</v>
      </c>
    </row>
    <row r="30" spans="2:7" ht="12.75" customHeight="1">
      <c r="B30" s="50" t="s">
        <v>56</v>
      </c>
      <c r="C30" s="50" t="s">
        <v>179</v>
      </c>
      <c r="D30" s="66">
        <v>50000</v>
      </c>
      <c r="E30" s="66"/>
      <c r="F30" s="47">
        <f t="shared" si="0"/>
        <v>0</v>
      </c>
      <c r="G30" s="48">
        <f t="shared" si="1"/>
        <v>-50000</v>
      </c>
    </row>
    <row r="31" spans="2:7" ht="25.5">
      <c r="B31" s="50" t="s">
        <v>180</v>
      </c>
      <c r="C31" s="50" t="s">
        <v>159</v>
      </c>
      <c r="D31" s="66">
        <v>135619</v>
      </c>
      <c r="E31" s="66">
        <v>104588.82</v>
      </c>
      <c r="F31" s="47">
        <f t="shared" si="0"/>
        <v>77.11959238749733</v>
      </c>
      <c r="G31" s="48">
        <f t="shared" si="1"/>
        <v>-31030.179999999993</v>
      </c>
    </row>
    <row r="32" spans="2:7" ht="38.25" customHeight="1">
      <c r="B32" s="50" t="s">
        <v>57</v>
      </c>
      <c r="C32" s="50" t="s">
        <v>58</v>
      </c>
      <c r="D32" s="66">
        <v>200000</v>
      </c>
      <c r="E32" s="66">
        <v>65417.9</v>
      </c>
      <c r="F32" s="47">
        <f t="shared" si="0"/>
        <v>32.70895</v>
      </c>
      <c r="G32" s="48">
        <f t="shared" si="1"/>
        <v>-134582.1</v>
      </c>
    </row>
    <row r="33" spans="2:7" ht="38.25" customHeight="1">
      <c r="B33" s="50">
        <v>7540</v>
      </c>
      <c r="C33" s="50" t="s">
        <v>220</v>
      </c>
      <c r="D33" s="66">
        <v>940200</v>
      </c>
      <c r="E33" s="66"/>
      <c r="F33" s="47">
        <f>E33/D33*100</f>
        <v>0</v>
      </c>
      <c r="G33" s="48">
        <f>E33-D33</f>
        <v>-940200</v>
      </c>
    </row>
    <row r="34" spans="2:7" ht="38.25" customHeight="1">
      <c r="B34" s="50" t="s">
        <v>59</v>
      </c>
      <c r="C34" s="50" t="s">
        <v>60</v>
      </c>
      <c r="D34" s="66">
        <v>32500</v>
      </c>
      <c r="E34" s="66">
        <v>18000</v>
      </c>
      <c r="F34" s="47">
        <f t="shared" si="0"/>
        <v>55.38461538461539</v>
      </c>
      <c r="G34" s="48">
        <f t="shared" si="1"/>
        <v>-14500</v>
      </c>
    </row>
    <row r="35" spans="2:7" ht="12.75" hidden="1">
      <c r="B35" s="50" t="s">
        <v>63</v>
      </c>
      <c r="C35" s="50" t="s">
        <v>15</v>
      </c>
      <c r="D35" s="67">
        <v>9600</v>
      </c>
      <c r="E35" s="67">
        <v>0</v>
      </c>
      <c r="F35" s="47">
        <f t="shared" si="0"/>
        <v>0</v>
      </c>
      <c r="G35" s="48">
        <f t="shared" si="1"/>
        <v>-9600</v>
      </c>
    </row>
    <row r="36" spans="2:7" ht="12.75" hidden="1">
      <c r="B36" s="50" t="s">
        <v>181</v>
      </c>
      <c r="C36" s="50" t="s">
        <v>182</v>
      </c>
      <c r="D36" s="68">
        <v>0</v>
      </c>
      <c r="E36" s="68">
        <v>0</v>
      </c>
      <c r="F36" s="47" t="e">
        <f t="shared" si="0"/>
        <v>#DIV/0!</v>
      </c>
      <c r="G36" s="48">
        <f t="shared" si="1"/>
        <v>0</v>
      </c>
    </row>
    <row r="37" spans="2:7" ht="38.25">
      <c r="B37" s="55" t="s">
        <v>69</v>
      </c>
      <c r="C37" s="55" t="s">
        <v>149</v>
      </c>
      <c r="D37" s="69">
        <v>89013113</v>
      </c>
      <c r="E37" s="69">
        <v>52803160.96</v>
      </c>
      <c r="F37" s="53">
        <f t="shared" si="0"/>
        <v>59.320654205184354</v>
      </c>
      <c r="G37" s="54">
        <f t="shared" si="1"/>
        <v>-36209952.04</v>
      </c>
    </row>
    <row r="38" spans="2:7" ht="12.75">
      <c r="B38" s="50" t="s">
        <v>28</v>
      </c>
      <c r="C38" s="50" t="s">
        <v>2</v>
      </c>
      <c r="D38" s="66">
        <v>570294</v>
      </c>
      <c r="E38" s="66">
        <v>443497.73</v>
      </c>
      <c r="F38" s="47">
        <f t="shared" si="0"/>
        <v>77.76650815193567</v>
      </c>
      <c r="G38" s="48">
        <f t="shared" si="1"/>
        <v>-126796.27000000002</v>
      </c>
    </row>
    <row r="39" spans="2:7" ht="38.25">
      <c r="B39" s="50" t="s">
        <v>70</v>
      </c>
      <c r="C39" s="50" t="s">
        <v>183</v>
      </c>
      <c r="D39" s="66">
        <v>570294</v>
      </c>
      <c r="E39" s="66">
        <v>443497.73</v>
      </c>
      <c r="F39" s="47">
        <f t="shared" si="0"/>
        <v>77.76650815193567</v>
      </c>
      <c r="G39" s="48">
        <f t="shared" si="1"/>
        <v>-126796.27000000002</v>
      </c>
    </row>
    <row r="40" spans="2:7" ht="39" customHeight="1">
      <c r="B40" s="50" t="s">
        <v>31</v>
      </c>
      <c r="C40" s="50" t="s">
        <v>3</v>
      </c>
      <c r="D40" s="66">
        <v>88404829</v>
      </c>
      <c r="E40" s="66">
        <v>52343163.23</v>
      </c>
      <c r="F40" s="47">
        <f t="shared" si="0"/>
        <v>59.20848874669504</v>
      </c>
      <c r="G40" s="48">
        <f t="shared" si="1"/>
        <v>-36061665.77</v>
      </c>
    </row>
    <row r="41" spans="2:7" ht="39" customHeight="1">
      <c r="B41" s="50" t="s">
        <v>32</v>
      </c>
      <c r="C41" s="50" t="s">
        <v>33</v>
      </c>
      <c r="D41" s="66">
        <v>12669239</v>
      </c>
      <c r="E41" s="66">
        <v>8276298.31</v>
      </c>
      <c r="F41" s="47">
        <f t="shared" si="0"/>
        <v>65.32593086293501</v>
      </c>
      <c r="G41" s="48">
        <f t="shared" si="1"/>
        <v>-4392940.69</v>
      </c>
    </row>
    <row r="42" spans="2:7" ht="25.5">
      <c r="B42" s="50" t="s">
        <v>184</v>
      </c>
      <c r="C42" s="50" t="s">
        <v>185</v>
      </c>
      <c r="D42" s="66">
        <v>23406945</v>
      </c>
      <c r="E42" s="66">
        <v>15077736.53</v>
      </c>
      <c r="F42" s="47">
        <f t="shared" si="0"/>
        <v>64.41565326017556</v>
      </c>
      <c r="G42" s="48">
        <f t="shared" si="1"/>
        <v>-8329208.470000001</v>
      </c>
    </row>
    <row r="43" spans="2:7" ht="25.5">
      <c r="B43" s="50" t="s">
        <v>186</v>
      </c>
      <c r="C43" s="50" t="s">
        <v>185</v>
      </c>
      <c r="D43" s="66">
        <v>45513900</v>
      </c>
      <c r="E43" s="66">
        <v>25200544.46</v>
      </c>
      <c r="F43" s="47">
        <f t="shared" si="0"/>
        <v>55.36889710615878</v>
      </c>
      <c r="G43" s="48">
        <f t="shared" si="1"/>
        <v>-20313355.54</v>
      </c>
    </row>
    <row r="44" spans="2:7" ht="25.5">
      <c r="B44" s="50">
        <v>1061</v>
      </c>
      <c r="C44" s="50" t="s">
        <v>185</v>
      </c>
      <c r="D44" s="66">
        <v>1390219</v>
      </c>
      <c r="E44" s="66">
        <v>342456</v>
      </c>
      <c r="F44" s="47">
        <f t="shared" si="0"/>
        <v>24.633241237531642</v>
      </c>
      <c r="G44" s="48">
        <f t="shared" si="1"/>
        <v>-1047763</v>
      </c>
    </row>
    <row r="45" spans="2:7" ht="38.25">
      <c r="B45" s="50" t="s">
        <v>187</v>
      </c>
      <c r="C45" s="50" t="s">
        <v>157</v>
      </c>
      <c r="D45" s="66">
        <v>2419630</v>
      </c>
      <c r="E45" s="66">
        <v>1555363.66</v>
      </c>
      <c r="F45" s="47">
        <f t="shared" si="0"/>
        <v>64.28105371482417</v>
      </c>
      <c r="G45" s="48">
        <f t="shared" si="1"/>
        <v>-864266.3400000001</v>
      </c>
    </row>
    <row r="46" spans="2:7" ht="25.5">
      <c r="B46" s="50" t="s">
        <v>188</v>
      </c>
      <c r="C46" s="50" t="s">
        <v>71</v>
      </c>
      <c r="D46" s="66">
        <v>1995414</v>
      </c>
      <c r="E46" s="66">
        <v>1357186.98</v>
      </c>
      <c r="F46" s="47">
        <f t="shared" si="0"/>
        <v>68.01530810147669</v>
      </c>
      <c r="G46" s="48">
        <f t="shared" si="1"/>
        <v>-638227.02</v>
      </c>
    </row>
    <row r="47" spans="2:7" ht="12.75">
      <c r="B47" s="50" t="s">
        <v>189</v>
      </c>
      <c r="C47" s="50" t="s">
        <v>72</v>
      </c>
      <c r="D47" s="66">
        <v>3620</v>
      </c>
      <c r="E47" s="66">
        <v>3620</v>
      </c>
      <c r="F47" s="47">
        <f t="shared" si="0"/>
        <v>100</v>
      </c>
      <c r="G47" s="48">
        <f t="shared" si="1"/>
        <v>0</v>
      </c>
    </row>
    <row r="48" spans="2:7" ht="38.25">
      <c r="B48" s="50" t="s">
        <v>190</v>
      </c>
      <c r="C48" s="50" t="s">
        <v>191</v>
      </c>
      <c r="D48" s="66">
        <v>544468</v>
      </c>
      <c r="E48" s="66">
        <v>406447.29</v>
      </c>
      <c r="F48" s="47">
        <f t="shared" si="0"/>
        <v>74.65035410712842</v>
      </c>
      <c r="G48" s="48">
        <f t="shared" si="1"/>
        <v>-138020.71000000002</v>
      </c>
    </row>
    <row r="49" spans="2:7" ht="76.5">
      <c r="B49" s="50">
        <v>1181</v>
      </c>
      <c r="C49" s="50" t="s">
        <v>221</v>
      </c>
      <c r="D49" s="66">
        <v>26710</v>
      </c>
      <c r="E49" s="66">
        <v>12351</v>
      </c>
      <c r="F49" s="47">
        <f t="shared" si="0"/>
        <v>46.24110819917634</v>
      </c>
      <c r="G49" s="48">
        <f t="shared" si="1"/>
        <v>-14359</v>
      </c>
    </row>
    <row r="50" spans="2:7" ht="76.5">
      <c r="B50" s="50">
        <v>1182</v>
      </c>
      <c r="C50" s="50" t="s">
        <v>222</v>
      </c>
      <c r="D50" s="66">
        <v>389460</v>
      </c>
      <c r="E50" s="66">
        <v>111159</v>
      </c>
      <c r="F50" s="47">
        <f t="shared" si="0"/>
        <v>28.541827145278077</v>
      </c>
      <c r="G50" s="48">
        <f t="shared" si="1"/>
        <v>-278301</v>
      </c>
    </row>
    <row r="51" spans="2:7" ht="51">
      <c r="B51" s="50" t="s">
        <v>192</v>
      </c>
      <c r="C51" s="50" t="s">
        <v>193</v>
      </c>
      <c r="D51" s="66">
        <v>34151</v>
      </c>
      <c r="E51" s="66">
        <v>0</v>
      </c>
      <c r="F51" s="47">
        <f t="shared" si="0"/>
        <v>0</v>
      </c>
      <c r="G51" s="48">
        <f t="shared" si="1"/>
        <v>-34151</v>
      </c>
    </row>
    <row r="52" spans="2:7" ht="63.75">
      <c r="B52" s="50">
        <v>1210</v>
      </c>
      <c r="C52" s="50" t="s">
        <v>203</v>
      </c>
      <c r="D52" s="66">
        <v>11073</v>
      </c>
      <c r="E52" s="66">
        <v>0</v>
      </c>
      <c r="F52" s="47"/>
      <c r="G52" s="48"/>
    </row>
    <row r="53" spans="2:7" ht="27.75" customHeight="1">
      <c r="B53" s="50" t="s">
        <v>46</v>
      </c>
      <c r="C53" s="50" t="s">
        <v>47</v>
      </c>
      <c r="D53" s="66">
        <v>37990</v>
      </c>
      <c r="E53" s="66">
        <v>16500</v>
      </c>
      <c r="F53" s="47">
        <f t="shared" si="0"/>
        <v>43.43248223216636</v>
      </c>
      <c r="G53" s="48">
        <f t="shared" si="1"/>
        <v>-21490</v>
      </c>
    </row>
    <row r="54" spans="2:7" ht="38.25">
      <c r="B54" s="50" t="s">
        <v>82</v>
      </c>
      <c r="C54" s="50" t="s">
        <v>83</v>
      </c>
      <c r="D54" s="66">
        <v>37990</v>
      </c>
      <c r="E54" s="66">
        <v>16500</v>
      </c>
      <c r="F54" s="47">
        <f t="shared" si="0"/>
        <v>43.43248223216636</v>
      </c>
      <c r="G54" s="48">
        <f t="shared" si="1"/>
        <v>-21490</v>
      </c>
    </row>
    <row r="55" spans="2:7" ht="38.25">
      <c r="B55" s="55" t="s">
        <v>73</v>
      </c>
      <c r="C55" s="55" t="s">
        <v>194</v>
      </c>
      <c r="D55" s="69">
        <v>9311788</v>
      </c>
      <c r="E55" s="69">
        <v>6042167.33</v>
      </c>
      <c r="F55" s="53">
        <f t="shared" si="0"/>
        <v>64.88729479236426</v>
      </c>
      <c r="G55" s="54">
        <f t="shared" si="1"/>
        <v>-3269620.67</v>
      </c>
    </row>
    <row r="56" spans="2:7" ht="12.75">
      <c r="B56" s="50" t="s">
        <v>28</v>
      </c>
      <c r="C56" s="50" t="s">
        <v>2</v>
      </c>
      <c r="D56" s="70">
        <v>204923</v>
      </c>
      <c r="E56" s="70">
        <v>154501.34</v>
      </c>
      <c r="F56" s="47">
        <f t="shared" si="0"/>
        <v>75.3948263494093</v>
      </c>
      <c r="G56" s="48">
        <f t="shared" si="1"/>
        <v>-50421.66</v>
      </c>
    </row>
    <row r="57" spans="2:7" ht="38.25">
      <c r="B57" s="50" t="s">
        <v>70</v>
      </c>
      <c r="C57" s="50" t="s">
        <v>183</v>
      </c>
      <c r="D57" s="70">
        <v>204923</v>
      </c>
      <c r="E57" s="70">
        <v>154501.34</v>
      </c>
      <c r="F57" s="47">
        <f t="shared" si="0"/>
        <v>75.3948263494093</v>
      </c>
      <c r="G57" s="48">
        <f t="shared" si="1"/>
        <v>-50421.66</v>
      </c>
    </row>
    <row r="58" spans="2:7" ht="40.5" customHeight="1">
      <c r="B58" s="50" t="s">
        <v>31</v>
      </c>
      <c r="C58" s="50" t="s">
        <v>3</v>
      </c>
      <c r="D58" s="70">
        <v>1856271</v>
      </c>
      <c r="E58" s="70">
        <v>1234535.21</v>
      </c>
      <c r="F58" s="47">
        <f t="shared" si="0"/>
        <v>66.50619494675077</v>
      </c>
      <c r="G58" s="48">
        <f t="shared" si="1"/>
        <v>-621735.79</v>
      </c>
    </row>
    <row r="59" spans="2:7" ht="25.5">
      <c r="B59" s="50" t="s">
        <v>195</v>
      </c>
      <c r="C59" s="50" t="s">
        <v>196</v>
      </c>
      <c r="D59" s="70">
        <v>1856271</v>
      </c>
      <c r="E59" s="70">
        <v>1234535.21</v>
      </c>
      <c r="F59" s="47">
        <f t="shared" si="0"/>
        <v>66.50619494675077</v>
      </c>
      <c r="G59" s="48">
        <f t="shared" si="1"/>
        <v>-621735.79</v>
      </c>
    </row>
    <row r="60" spans="2:7" ht="12.75">
      <c r="B60" s="50" t="s">
        <v>40</v>
      </c>
      <c r="C60" s="50" t="s">
        <v>41</v>
      </c>
      <c r="D60" s="70">
        <v>7250594</v>
      </c>
      <c r="E60" s="70">
        <v>4653130.78</v>
      </c>
      <c r="F60" s="47">
        <f t="shared" si="0"/>
        <v>64.17585621260824</v>
      </c>
      <c r="G60" s="48">
        <f t="shared" si="1"/>
        <v>-2597463.2199999997</v>
      </c>
    </row>
    <row r="61" spans="2:7" ht="12.75">
      <c r="B61" s="50" t="s">
        <v>42</v>
      </c>
      <c r="C61" s="50" t="s">
        <v>43</v>
      </c>
      <c r="D61" s="70">
        <v>2652705</v>
      </c>
      <c r="E61" s="70">
        <v>1799281.29</v>
      </c>
      <c r="F61" s="47">
        <f t="shared" si="0"/>
        <v>67.82817124406974</v>
      </c>
      <c r="G61" s="48">
        <f t="shared" si="1"/>
        <v>-853423.71</v>
      </c>
    </row>
    <row r="62" spans="2:7" ht="38.25">
      <c r="B62" s="50" t="s">
        <v>44</v>
      </c>
      <c r="C62" s="50" t="s">
        <v>45</v>
      </c>
      <c r="D62" s="70">
        <v>4031735</v>
      </c>
      <c r="E62" s="70">
        <v>2492334.94</v>
      </c>
      <c r="F62" s="47">
        <f t="shared" si="0"/>
        <v>61.817925533300176</v>
      </c>
      <c r="G62" s="48">
        <f t="shared" si="1"/>
        <v>-1539400.06</v>
      </c>
    </row>
    <row r="63" spans="2:7" ht="25.5">
      <c r="B63" s="50" t="s">
        <v>74</v>
      </c>
      <c r="C63" s="50" t="s">
        <v>75</v>
      </c>
      <c r="D63" s="70">
        <v>566154</v>
      </c>
      <c r="E63" s="70">
        <v>361514.55</v>
      </c>
      <c r="F63" s="47">
        <f t="shared" si="0"/>
        <v>63.8544547949851</v>
      </c>
      <c r="G63" s="48">
        <f t="shared" si="1"/>
        <v>-204639.45</v>
      </c>
    </row>
    <row r="64" spans="2:7" ht="31.5" customHeight="1">
      <c r="B64" s="55" t="s">
        <v>197</v>
      </c>
      <c r="C64" s="55" t="s">
        <v>204</v>
      </c>
      <c r="D64" s="65">
        <v>1229416</v>
      </c>
      <c r="E64" s="65">
        <v>954875.46</v>
      </c>
      <c r="F64" s="53">
        <f t="shared" si="0"/>
        <v>77.66902822152957</v>
      </c>
      <c r="G64" s="54">
        <f t="shared" si="1"/>
        <v>-274540.54000000004</v>
      </c>
    </row>
    <row r="65" spans="2:7" ht="12.75">
      <c r="B65" s="50" t="s">
        <v>28</v>
      </c>
      <c r="C65" s="50" t="s">
        <v>2</v>
      </c>
      <c r="D65" s="66">
        <v>1099636</v>
      </c>
      <c r="E65" s="66">
        <v>836705.46</v>
      </c>
      <c r="F65" s="47">
        <f t="shared" si="0"/>
        <v>76.08931137212677</v>
      </c>
      <c r="G65" s="48">
        <f t="shared" si="1"/>
        <v>-262930.54000000004</v>
      </c>
    </row>
    <row r="66" spans="2:7" ht="38.25">
      <c r="B66" s="50" t="s">
        <v>70</v>
      </c>
      <c r="C66" s="50" t="s">
        <v>183</v>
      </c>
      <c r="D66" s="66">
        <v>1099636</v>
      </c>
      <c r="E66" s="66">
        <v>836705.46</v>
      </c>
      <c r="F66" s="47">
        <f t="shared" si="0"/>
        <v>76.08931137212677</v>
      </c>
      <c r="G66" s="48">
        <f t="shared" si="1"/>
        <v>-262930.54000000004</v>
      </c>
    </row>
    <row r="67" spans="2:7" ht="12.75">
      <c r="B67" s="50" t="s">
        <v>63</v>
      </c>
      <c r="C67" s="50" t="s">
        <v>15</v>
      </c>
      <c r="D67" s="66">
        <v>10000</v>
      </c>
      <c r="E67" s="66">
        <v>0</v>
      </c>
      <c r="F67" s="47"/>
      <c r="G67" s="48">
        <f t="shared" si="1"/>
        <v>-10000</v>
      </c>
    </row>
    <row r="68" spans="2:7" ht="12.75">
      <c r="B68" s="50" t="s">
        <v>181</v>
      </c>
      <c r="C68" s="50" t="s">
        <v>182</v>
      </c>
      <c r="D68" s="66">
        <v>10000</v>
      </c>
      <c r="E68" s="66">
        <v>0</v>
      </c>
      <c r="F68" s="47"/>
      <c r="G68" s="48">
        <f t="shared" si="1"/>
        <v>-10000</v>
      </c>
    </row>
    <row r="69" spans="2:7" ht="12.75">
      <c r="B69" s="50" t="s">
        <v>64</v>
      </c>
      <c r="C69" s="50" t="s">
        <v>65</v>
      </c>
      <c r="D69" s="66">
        <v>119780</v>
      </c>
      <c r="E69" s="66">
        <v>118170</v>
      </c>
      <c r="F69" s="47">
        <f t="shared" si="0"/>
        <v>98.65586909333778</v>
      </c>
      <c r="G69" s="48">
        <f t="shared" si="1"/>
        <v>-1610</v>
      </c>
    </row>
    <row r="70" spans="2:7" ht="12.75">
      <c r="B70" s="50">
        <v>9770</v>
      </c>
      <c r="C70" s="50" t="s">
        <v>25</v>
      </c>
      <c r="D70" s="66">
        <v>1610</v>
      </c>
      <c r="E70" s="66">
        <v>0</v>
      </c>
      <c r="F70" s="47"/>
      <c r="G70" s="48"/>
    </row>
    <row r="71" spans="2:7" ht="51">
      <c r="B71" s="50" t="s">
        <v>67</v>
      </c>
      <c r="C71" s="50" t="s">
        <v>68</v>
      </c>
      <c r="D71" s="66">
        <v>118170</v>
      </c>
      <c r="E71" s="66">
        <v>118170</v>
      </c>
      <c r="F71" s="47">
        <f t="shared" si="0"/>
        <v>100</v>
      </c>
      <c r="G71" s="48">
        <f t="shared" si="1"/>
        <v>0</v>
      </c>
    </row>
    <row r="72" spans="2:7" ht="23.25" customHeight="1" thickBot="1">
      <c r="B72" s="135" t="s">
        <v>76</v>
      </c>
      <c r="C72" s="136"/>
      <c r="D72" s="71">
        <f>D11+D37+D55+D64</f>
        <v>131460937</v>
      </c>
      <c r="E72" s="71">
        <f>E11+E37+E55+E64</f>
        <v>82641186.86999999</v>
      </c>
      <c r="F72" s="51">
        <f t="shared" si="0"/>
        <v>62.863683125885515</v>
      </c>
      <c r="G72" s="52">
        <f t="shared" si="1"/>
        <v>-48819750.13000001</v>
      </c>
    </row>
    <row r="73" spans="2:7" ht="18.75" customHeight="1">
      <c r="B73" s="126" t="s">
        <v>10</v>
      </c>
      <c r="C73" s="127"/>
      <c r="D73" s="127"/>
      <c r="E73" s="127"/>
      <c r="F73" s="127"/>
      <c r="G73" s="128"/>
    </row>
    <row r="74" spans="2:7" ht="24.75" customHeight="1">
      <c r="B74" s="55" t="s">
        <v>26</v>
      </c>
      <c r="C74" s="55" t="s">
        <v>27</v>
      </c>
      <c r="D74" s="72">
        <v>10460464.47</v>
      </c>
      <c r="E74" s="72">
        <v>8119345.95</v>
      </c>
      <c r="F74" s="53">
        <f>E74/D74*100</f>
        <v>77.61936358835507</v>
      </c>
      <c r="G74" s="54">
        <f>E74-D74</f>
        <v>-2341118.5200000005</v>
      </c>
    </row>
    <row r="75" spans="2:7" ht="24.75" customHeight="1">
      <c r="B75" s="50" t="s">
        <v>28</v>
      </c>
      <c r="C75" s="50" t="s">
        <v>2</v>
      </c>
      <c r="D75" s="73">
        <v>2566344.28</v>
      </c>
      <c r="E75" s="73">
        <v>2566342.11</v>
      </c>
      <c r="F75" s="47">
        <f aca="true" t="shared" si="2" ref="F75:F116">E75/D75*100</f>
        <v>99.99991544392478</v>
      </c>
      <c r="G75" s="48">
        <f aca="true" t="shared" si="3" ref="G75:G116">E75-D75</f>
        <v>-2.169999999925494</v>
      </c>
    </row>
    <row r="76" spans="2:7" s="43" customFormat="1" ht="24.75" customHeight="1">
      <c r="B76" s="50" t="s">
        <v>29</v>
      </c>
      <c r="C76" s="50" t="s">
        <v>30</v>
      </c>
      <c r="D76" s="73">
        <v>2566344.28</v>
      </c>
      <c r="E76" s="73">
        <v>2566342.11</v>
      </c>
      <c r="F76" s="47">
        <f t="shared" si="2"/>
        <v>99.99991544392478</v>
      </c>
      <c r="G76" s="48">
        <f t="shared" si="3"/>
        <v>-2.169999999925494</v>
      </c>
    </row>
    <row r="77" spans="2:7" s="43" customFormat="1" ht="24.75" customHeight="1">
      <c r="B77" s="50" t="s">
        <v>162</v>
      </c>
      <c r="C77" s="50" t="s">
        <v>163</v>
      </c>
      <c r="D77" s="73">
        <v>86852</v>
      </c>
      <c r="E77" s="73">
        <v>73296.31</v>
      </c>
      <c r="F77" s="47">
        <f>E77/D77*100</f>
        <v>84.39219591949522</v>
      </c>
      <c r="G77" s="48">
        <f>E77-D77</f>
        <v>-13555.690000000002</v>
      </c>
    </row>
    <row r="78" spans="2:7" s="43" customFormat="1" ht="24.75" customHeight="1">
      <c r="B78" s="50" t="s">
        <v>164</v>
      </c>
      <c r="C78" s="50" t="s">
        <v>165</v>
      </c>
      <c r="D78" s="73">
        <v>86852</v>
      </c>
      <c r="E78" s="73">
        <v>73296.31</v>
      </c>
      <c r="F78" s="47">
        <f>E78/D78*100</f>
        <v>84.39219591949522</v>
      </c>
      <c r="G78" s="48">
        <f>E78-D78</f>
        <v>-13555.690000000002</v>
      </c>
    </row>
    <row r="79" spans="2:7" ht="24" customHeight="1">
      <c r="B79" s="50" t="s">
        <v>34</v>
      </c>
      <c r="C79" s="50" t="s">
        <v>4</v>
      </c>
      <c r="D79" s="73">
        <v>653213</v>
      </c>
      <c r="E79" s="73">
        <v>384726.44</v>
      </c>
      <c r="F79" s="47">
        <f t="shared" si="2"/>
        <v>58.897547966742856</v>
      </c>
      <c r="G79" s="48">
        <f t="shared" si="3"/>
        <v>-268486.56</v>
      </c>
    </row>
    <row r="80" spans="2:7" ht="55.5" customHeight="1">
      <c r="B80" s="50" t="s">
        <v>35</v>
      </c>
      <c r="C80" s="50" t="s">
        <v>174</v>
      </c>
      <c r="D80" s="73">
        <v>187799</v>
      </c>
      <c r="E80" s="73">
        <v>23149.43</v>
      </c>
      <c r="F80" s="47">
        <f t="shared" si="2"/>
        <v>12.326705680008946</v>
      </c>
      <c r="G80" s="48">
        <f t="shared" si="3"/>
        <v>-164649.57</v>
      </c>
    </row>
    <row r="81" spans="2:7" ht="31.5" customHeight="1">
      <c r="B81" s="50" t="s">
        <v>36</v>
      </c>
      <c r="C81" s="50" t="s">
        <v>37</v>
      </c>
      <c r="D81" s="73">
        <v>465414</v>
      </c>
      <c r="E81" s="73">
        <v>361577.01</v>
      </c>
      <c r="F81" s="47">
        <f t="shared" si="2"/>
        <v>77.68932821101214</v>
      </c>
      <c r="G81" s="48">
        <f t="shared" si="3"/>
        <v>-103836.98999999999</v>
      </c>
    </row>
    <row r="82" spans="2:7" ht="15.75" customHeight="1">
      <c r="B82" s="50" t="s">
        <v>48</v>
      </c>
      <c r="C82" s="50" t="s">
        <v>49</v>
      </c>
      <c r="D82" s="73">
        <v>4686368.19</v>
      </c>
      <c r="E82" s="73">
        <v>4300250.29</v>
      </c>
      <c r="F82" s="47">
        <f t="shared" si="2"/>
        <v>91.76082876236832</v>
      </c>
      <c r="G82" s="48">
        <f t="shared" si="3"/>
        <v>-386117.9000000004</v>
      </c>
    </row>
    <row r="83" spans="2:7" ht="27.75" customHeight="1">
      <c r="B83" s="50" t="s">
        <v>50</v>
      </c>
      <c r="C83" s="50" t="s">
        <v>51</v>
      </c>
      <c r="D83" s="73">
        <v>198628</v>
      </c>
      <c r="E83" s="73">
        <v>0</v>
      </c>
      <c r="F83" s="47">
        <f t="shared" si="2"/>
        <v>0</v>
      </c>
      <c r="G83" s="48">
        <f t="shared" si="3"/>
        <v>-198628</v>
      </c>
    </row>
    <row r="84" spans="2:7" ht="15.75" customHeight="1">
      <c r="B84" s="50" t="s">
        <v>52</v>
      </c>
      <c r="C84" s="50" t="s">
        <v>53</v>
      </c>
      <c r="D84" s="73">
        <v>4487740.19</v>
      </c>
      <c r="E84" s="73">
        <v>4300250.29</v>
      </c>
      <c r="F84" s="47">
        <f t="shared" si="2"/>
        <v>95.82217570398164</v>
      </c>
      <c r="G84" s="60">
        <f t="shared" si="3"/>
        <v>-187489.90000000037</v>
      </c>
    </row>
    <row r="85" spans="2:7" ht="15.75" customHeight="1">
      <c r="B85" s="50" t="s">
        <v>54</v>
      </c>
      <c r="C85" s="50" t="s">
        <v>55</v>
      </c>
      <c r="D85" s="73">
        <v>2395687</v>
      </c>
      <c r="E85" s="73">
        <v>753400.8</v>
      </c>
      <c r="F85" s="47"/>
      <c r="G85" s="60"/>
    </row>
    <row r="86" spans="2:7" ht="30" customHeight="1">
      <c r="B86" s="50">
        <v>7310</v>
      </c>
      <c r="C86" s="75" t="s">
        <v>223</v>
      </c>
      <c r="D86" s="73">
        <v>273752</v>
      </c>
      <c r="E86" s="73">
        <v>267700.8</v>
      </c>
      <c r="F86" s="47"/>
      <c r="G86" s="60"/>
    </row>
    <row r="87" spans="2:7" ht="27" customHeight="1">
      <c r="B87" s="50" t="s">
        <v>205</v>
      </c>
      <c r="C87" s="50" t="s">
        <v>206</v>
      </c>
      <c r="D87" s="73">
        <v>1535735</v>
      </c>
      <c r="E87" s="74"/>
      <c r="F87" s="47"/>
      <c r="G87" s="60"/>
    </row>
    <row r="88" spans="2:7" ht="30" customHeight="1">
      <c r="B88" s="50" t="s">
        <v>180</v>
      </c>
      <c r="C88" s="50" t="s">
        <v>159</v>
      </c>
      <c r="D88" s="73">
        <v>486200</v>
      </c>
      <c r="E88" s="73">
        <v>485700</v>
      </c>
      <c r="F88" s="47"/>
      <c r="G88" s="60"/>
    </row>
    <row r="89" spans="2:7" ht="39.75" customHeight="1">
      <c r="B89" s="50" t="s">
        <v>207</v>
      </c>
      <c r="C89" s="50" t="s">
        <v>208</v>
      </c>
      <c r="D89" s="73">
        <v>100000</v>
      </c>
      <c r="E89" s="74"/>
      <c r="F89" s="47"/>
      <c r="G89" s="60"/>
    </row>
    <row r="90" spans="2:7" ht="15.75" customHeight="1">
      <c r="B90" s="50" t="s">
        <v>61</v>
      </c>
      <c r="C90" s="50" t="s">
        <v>62</v>
      </c>
      <c r="D90" s="73">
        <v>72000</v>
      </c>
      <c r="E90" s="73">
        <v>41330</v>
      </c>
      <c r="F90" s="47">
        <f t="shared" si="2"/>
        <v>57.40277777777778</v>
      </c>
      <c r="G90" s="60">
        <f t="shared" si="3"/>
        <v>-30670</v>
      </c>
    </row>
    <row r="91" spans="2:7" s="49" customFormat="1" ht="29.25" customHeight="1">
      <c r="B91" s="50" t="s">
        <v>77</v>
      </c>
      <c r="C91" s="50" t="s">
        <v>78</v>
      </c>
      <c r="D91" s="73">
        <v>72000</v>
      </c>
      <c r="E91" s="73">
        <v>41330</v>
      </c>
      <c r="F91" s="47">
        <f t="shared" si="2"/>
        <v>57.40277777777778</v>
      </c>
      <c r="G91" s="48">
        <f t="shared" si="3"/>
        <v>-30670</v>
      </c>
    </row>
    <row r="92" spans="2:7" ht="29.25" customHeight="1">
      <c r="B92" s="55" t="s">
        <v>69</v>
      </c>
      <c r="C92" s="55" t="s">
        <v>149</v>
      </c>
      <c r="D92" s="72">
        <f>D93+D101</f>
        <v>26832066.89</v>
      </c>
      <c r="E92" s="72">
        <f>E93+E101</f>
        <v>21388955.209999997</v>
      </c>
      <c r="F92" s="53">
        <f t="shared" si="2"/>
        <v>79.71415432767654</v>
      </c>
      <c r="G92" s="54">
        <f t="shared" si="3"/>
        <v>-5443111.680000003</v>
      </c>
    </row>
    <row r="93" spans="2:7" ht="29.25" customHeight="1">
      <c r="B93" s="50" t="s">
        <v>31</v>
      </c>
      <c r="C93" s="50" t="s">
        <v>3</v>
      </c>
      <c r="D93" s="73">
        <v>26430979.89</v>
      </c>
      <c r="E93" s="73">
        <v>21098940.15</v>
      </c>
      <c r="F93" s="47">
        <f t="shared" si="2"/>
        <v>79.82655292315762</v>
      </c>
      <c r="G93" s="48">
        <f t="shared" si="3"/>
        <v>-5332039.740000002</v>
      </c>
    </row>
    <row r="94" spans="2:7" ht="39.75" customHeight="1">
      <c r="B94" s="50" t="s">
        <v>32</v>
      </c>
      <c r="C94" s="50" t="s">
        <v>33</v>
      </c>
      <c r="D94" s="73">
        <v>1899466.09</v>
      </c>
      <c r="E94" s="73">
        <v>1261137.94</v>
      </c>
      <c r="F94" s="47">
        <f t="shared" si="2"/>
        <v>66.39433821111278</v>
      </c>
      <c r="G94" s="48">
        <f t="shared" si="3"/>
        <v>-638328.1500000001</v>
      </c>
    </row>
    <row r="95" spans="2:7" ht="27" customHeight="1">
      <c r="B95" s="50" t="s">
        <v>184</v>
      </c>
      <c r="C95" s="50" t="s">
        <v>185</v>
      </c>
      <c r="D95" s="73">
        <v>17959451.65</v>
      </c>
      <c r="E95" s="73">
        <v>16736646.22</v>
      </c>
      <c r="F95" s="47">
        <f t="shared" si="2"/>
        <v>93.19129863299585</v>
      </c>
      <c r="G95" s="48">
        <f t="shared" si="3"/>
        <v>-1222805.4299999978</v>
      </c>
    </row>
    <row r="96" spans="2:7" ht="26.25" customHeight="1">
      <c r="B96" s="50">
        <v>1061</v>
      </c>
      <c r="C96" s="75" t="s">
        <v>185</v>
      </c>
      <c r="D96" s="73">
        <v>6266611</v>
      </c>
      <c r="E96" s="73">
        <v>3101095.84</v>
      </c>
      <c r="F96" s="47">
        <f t="shared" si="2"/>
        <v>49.486011498080856</v>
      </c>
      <c r="G96" s="48">
        <f t="shared" si="3"/>
        <v>-3165515.16</v>
      </c>
    </row>
    <row r="97" spans="2:7" ht="15.75" customHeight="1">
      <c r="B97" s="50" t="s">
        <v>187</v>
      </c>
      <c r="C97" s="50" t="s">
        <v>157</v>
      </c>
      <c r="D97" s="73">
        <v>60.15</v>
      </c>
      <c r="E97" s="73">
        <v>60.15</v>
      </c>
      <c r="F97" s="47">
        <f t="shared" si="2"/>
        <v>100</v>
      </c>
      <c r="G97" s="48">
        <f t="shared" si="3"/>
        <v>0</v>
      </c>
    </row>
    <row r="98" spans="2:7" ht="69.75" customHeight="1">
      <c r="B98" s="50">
        <v>1181</v>
      </c>
      <c r="C98" s="81" t="s">
        <v>221</v>
      </c>
      <c r="D98" s="73">
        <v>28806</v>
      </c>
      <c r="E98" s="73"/>
      <c r="F98" s="47">
        <f>E98/D98*100</f>
        <v>0</v>
      </c>
      <c r="G98" s="48">
        <f>E98-D98</f>
        <v>-28806</v>
      </c>
    </row>
    <row r="99" spans="2:7" ht="68.25" customHeight="1">
      <c r="B99" s="50">
        <v>1182</v>
      </c>
      <c r="C99" s="81" t="s">
        <v>222</v>
      </c>
      <c r="D99" s="73">
        <v>259256</v>
      </c>
      <c r="E99" s="73"/>
      <c r="F99" s="47">
        <f>E99/D99*100</f>
        <v>0</v>
      </c>
      <c r="G99" s="48">
        <f>E99-D99</f>
        <v>-259256</v>
      </c>
    </row>
    <row r="100" spans="2:7" ht="54" customHeight="1">
      <c r="B100" s="76">
        <v>1200</v>
      </c>
      <c r="C100" s="77" t="s">
        <v>193</v>
      </c>
      <c r="D100" s="78">
        <v>17329</v>
      </c>
      <c r="E100" s="78"/>
      <c r="F100" s="79">
        <f>E100/D100*100</f>
        <v>0</v>
      </c>
      <c r="G100" s="80">
        <f>E100-D100</f>
        <v>-17329</v>
      </c>
    </row>
    <row r="101" spans="2:7" ht="19.5" customHeight="1">
      <c r="B101" s="50" t="s">
        <v>54</v>
      </c>
      <c r="C101" s="50" t="s">
        <v>55</v>
      </c>
      <c r="D101" s="73">
        <v>401087</v>
      </c>
      <c r="E101" s="73">
        <v>290015.06</v>
      </c>
      <c r="F101" s="47">
        <f>E101/D101*100</f>
        <v>72.30726999379186</v>
      </c>
      <c r="G101" s="48">
        <f>E101-D101</f>
        <v>-111071.94</v>
      </c>
    </row>
    <row r="102" spans="2:7" ht="26.25" customHeight="1">
      <c r="B102" s="50" t="s">
        <v>209</v>
      </c>
      <c r="C102" s="50" t="s">
        <v>210</v>
      </c>
      <c r="D102" s="73">
        <v>401087</v>
      </c>
      <c r="E102" s="73">
        <v>290015.06</v>
      </c>
      <c r="F102" s="47">
        <f>E102/D102*100</f>
        <v>72.30726999379186</v>
      </c>
      <c r="G102" s="48">
        <f>E102-D102</f>
        <v>-111071.94</v>
      </c>
    </row>
    <row r="103" spans="2:7" ht="28.5" customHeight="1">
      <c r="B103" s="55" t="s">
        <v>73</v>
      </c>
      <c r="C103" s="55" t="s">
        <v>194</v>
      </c>
      <c r="D103" s="72">
        <v>608422</v>
      </c>
      <c r="E103" s="72">
        <v>100697.68</v>
      </c>
      <c r="F103" s="53">
        <f t="shared" si="2"/>
        <v>16.550630976526158</v>
      </c>
      <c r="G103" s="54">
        <f t="shared" si="3"/>
        <v>-507724.32</v>
      </c>
    </row>
    <row r="104" spans="2:7" ht="15.75" customHeight="1">
      <c r="B104" s="50" t="s">
        <v>31</v>
      </c>
      <c r="C104" s="50" t="s">
        <v>3</v>
      </c>
      <c r="D104" s="73">
        <v>108739</v>
      </c>
      <c r="E104" s="73">
        <v>75751.68</v>
      </c>
      <c r="F104" s="47">
        <f t="shared" si="2"/>
        <v>69.66376369104</v>
      </c>
      <c r="G104" s="48">
        <f t="shared" si="3"/>
        <v>-32987.32000000001</v>
      </c>
    </row>
    <row r="105" spans="2:7" ht="15.75" customHeight="1">
      <c r="B105" s="50" t="s">
        <v>195</v>
      </c>
      <c r="C105" s="50" t="s">
        <v>196</v>
      </c>
      <c r="D105" s="73">
        <v>108739</v>
      </c>
      <c r="E105" s="73">
        <v>75751.68</v>
      </c>
      <c r="F105" s="47">
        <f t="shared" si="2"/>
        <v>69.66376369104</v>
      </c>
      <c r="G105" s="48">
        <f t="shared" si="3"/>
        <v>-32987.32000000001</v>
      </c>
    </row>
    <row r="106" spans="2:7" ht="42" customHeight="1">
      <c r="B106" s="50" t="s">
        <v>40</v>
      </c>
      <c r="C106" s="50" t="s">
        <v>41</v>
      </c>
      <c r="D106" s="73">
        <v>234800</v>
      </c>
      <c r="E106" s="73">
        <v>24946</v>
      </c>
      <c r="F106" s="47">
        <f t="shared" si="2"/>
        <v>10.62436115843271</v>
      </c>
      <c r="G106" s="48">
        <f t="shared" si="3"/>
        <v>-209854</v>
      </c>
    </row>
    <row r="107" spans="2:7" ht="15.75" customHeight="1">
      <c r="B107" s="50" t="s">
        <v>42</v>
      </c>
      <c r="C107" s="50" t="s">
        <v>43</v>
      </c>
      <c r="D107" s="73">
        <v>203900</v>
      </c>
      <c r="E107" s="73"/>
      <c r="F107" s="47">
        <f t="shared" si="2"/>
        <v>0</v>
      </c>
      <c r="G107" s="48">
        <f t="shared" si="3"/>
        <v>-203900</v>
      </c>
    </row>
    <row r="108" spans="2:7" ht="29.25" customHeight="1">
      <c r="B108" s="50" t="s">
        <v>44</v>
      </c>
      <c r="C108" s="50" t="s">
        <v>45</v>
      </c>
      <c r="D108" s="73">
        <v>10500</v>
      </c>
      <c r="E108" s="73">
        <v>4677</v>
      </c>
      <c r="F108" s="47">
        <f t="shared" si="2"/>
        <v>44.542857142857144</v>
      </c>
      <c r="G108" s="48">
        <f t="shared" si="3"/>
        <v>-5823</v>
      </c>
    </row>
    <row r="109" spans="2:7" ht="29.25" customHeight="1">
      <c r="B109" s="50">
        <v>4081</v>
      </c>
      <c r="C109" s="50" t="s">
        <v>75</v>
      </c>
      <c r="D109" s="73">
        <v>20400</v>
      </c>
      <c r="E109" s="73">
        <v>20269</v>
      </c>
      <c r="F109" s="47">
        <f t="shared" si="2"/>
        <v>99.3578431372549</v>
      </c>
      <c r="G109" s="60">
        <f t="shared" si="3"/>
        <v>-131</v>
      </c>
    </row>
    <row r="110" spans="2:7" ht="29.25" customHeight="1">
      <c r="B110" s="50" t="s">
        <v>54</v>
      </c>
      <c r="C110" s="50" t="s">
        <v>55</v>
      </c>
      <c r="D110" s="73">
        <v>264883</v>
      </c>
      <c r="E110" s="73"/>
      <c r="F110" s="47"/>
      <c r="G110" s="60"/>
    </row>
    <row r="111" spans="2:7" ht="29.25" customHeight="1">
      <c r="B111" s="50">
        <v>7324</v>
      </c>
      <c r="C111" s="50" t="s">
        <v>224</v>
      </c>
      <c r="D111" s="73">
        <v>264883</v>
      </c>
      <c r="E111" s="73"/>
      <c r="F111" s="47"/>
      <c r="G111" s="60"/>
    </row>
    <row r="112" spans="2:7" ht="29.25" customHeight="1">
      <c r="B112" s="55" t="s">
        <v>197</v>
      </c>
      <c r="C112" s="55" t="s">
        <v>204</v>
      </c>
      <c r="D112" s="82">
        <f>D113</f>
        <v>238484</v>
      </c>
      <c r="E112" s="82"/>
      <c r="F112" s="53">
        <f>E112/D112*100</f>
        <v>0</v>
      </c>
      <c r="G112" s="83">
        <f>E112-D112</f>
        <v>-238484</v>
      </c>
    </row>
    <row r="113" spans="2:7" ht="19.5" customHeight="1">
      <c r="B113" s="50" t="s">
        <v>64</v>
      </c>
      <c r="C113" s="50" t="s">
        <v>65</v>
      </c>
      <c r="D113" s="73">
        <f>D114+D115</f>
        <v>238484</v>
      </c>
      <c r="E113" s="73"/>
      <c r="F113" s="47">
        <f>E113/D113*100</f>
        <v>0</v>
      </c>
      <c r="G113" s="60">
        <f>E113-D113</f>
        <v>-238484</v>
      </c>
    </row>
    <row r="114" spans="2:7" ht="29.25" customHeight="1">
      <c r="B114" s="50">
        <v>9750</v>
      </c>
      <c r="C114" s="50" t="s">
        <v>158</v>
      </c>
      <c r="D114" s="73">
        <v>96200</v>
      </c>
      <c r="E114" s="73"/>
      <c r="F114" s="47">
        <f>E114/D114*100</f>
        <v>0</v>
      </c>
      <c r="G114" s="60">
        <f>E114-D114</f>
        <v>-96200</v>
      </c>
    </row>
    <row r="115" spans="2:7" ht="16.5" customHeight="1">
      <c r="B115" s="50">
        <v>9770</v>
      </c>
      <c r="C115" s="50" t="s">
        <v>25</v>
      </c>
      <c r="D115" s="73">
        <v>142284</v>
      </c>
      <c r="E115" s="73"/>
      <c r="F115" s="47">
        <f>E115/D115*100</f>
        <v>0</v>
      </c>
      <c r="G115" s="60">
        <f>E115-D115</f>
        <v>-142284</v>
      </c>
    </row>
    <row r="116" spans="2:7" ht="21.75" customHeight="1" thickBot="1">
      <c r="B116" s="137" t="s">
        <v>79</v>
      </c>
      <c r="C116" s="138"/>
      <c r="D116" s="84">
        <f>D74+D92+D103+D112</f>
        <v>38139437.36</v>
      </c>
      <c r="E116" s="84">
        <f>E74+E92+E103+E112</f>
        <v>29608998.839999996</v>
      </c>
      <c r="F116" s="51">
        <f t="shared" si="2"/>
        <v>77.63354912795178</v>
      </c>
      <c r="G116" s="52">
        <f t="shared" si="3"/>
        <v>-8530438.520000003</v>
      </c>
    </row>
    <row r="117" spans="2:7" ht="28.5" customHeight="1" thickBot="1">
      <c r="B117" s="129" t="s">
        <v>11</v>
      </c>
      <c r="C117" s="130"/>
      <c r="D117" s="56">
        <f>D72+D116</f>
        <v>169600374.36</v>
      </c>
      <c r="E117" s="56">
        <f>E72+E116</f>
        <v>112250185.70999998</v>
      </c>
      <c r="F117" s="21">
        <f>E117/D117*100</f>
        <v>66.18510491712335</v>
      </c>
      <c r="G117" s="18">
        <f>E117-D117</f>
        <v>-57350188.650000036</v>
      </c>
    </row>
    <row r="120" spans="3:6" ht="15">
      <c r="C120" s="9"/>
      <c r="D120" s="9"/>
      <c r="E120" s="9"/>
      <c r="F120" s="9"/>
    </row>
    <row r="121" spans="3:7" ht="18">
      <c r="C121" s="20" t="s">
        <v>81</v>
      </c>
      <c r="D121" s="20"/>
      <c r="E121" s="20"/>
      <c r="F121" s="19" t="s">
        <v>198</v>
      </c>
      <c r="G121" s="12"/>
    </row>
    <row r="122" spans="3:6" ht="15">
      <c r="C122" s="9"/>
      <c r="D122" s="9"/>
      <c r="E122" s="9"/>
      <c r="F122" s="9"/>
    </row>
  </sheetData>
  <sheetProtection/>
  <mergeCells count="7">
    <mergeCell ref="B73:G73"/>
    <mergeCell ref="B117:C117"/>
    <mergeCell ref="B10:G10"/>
    <mergeCell ref="B5:G5"/>
    <mergeCell ref="B6:G6"/>
    <mergeCell ref="B72:C72"/>
    <mergeCell ref="B116:C116"/>
  </mergeCells>
  <printOptions horizontalCentered="1"/>
  <pageMargins left="0.1968503937007874" right="0.1968503937007874" top="0.5905511811023623" bottom="0.3937007874015748" header="0.5118110236220472" footer="0.1968503937007874"/>
  <pageSetup blackAndWhite="1" fitToHeight="5" fitToWidth="1" horizontalDpi="600" verticalDpi="600" orientation="portrait" paperSize="9" scale="97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*</cp:lastModifiedBy>
  <cp:lastPrinted>2021-10-18T14:14:23Z</cp:lastPrinted>
  <dcterms:created xsi:type="dcterms:W3CDTF">2003-01-08T13:52:00Z</dcterms:created>
  <dcterms:modified xsi:type="dcterms:W3CDTF">2022-02-10T13:26:35Z</dcterms:modified>
  <cp:category/>
  <cp:version/>
  <cp:contentType/>
  <cp:contentStatus/>
</cp:coreProperties>
</file>