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320" windowWidth="11130" windowHeight="6530" activeTab="0"/>
  </bookViews>
  <sheets>
    <sheet name="Дод1" sheetId="1" r:id="rId1"/>
    <sheet name="Дод2" sheetId="2" r:id="rId2"/>
  </sheets>
  <definedNames>
    <definedName name="_xlnm.Print_Titles" localSheetId="1">'Дод2'!$8:$9</definedName>
  </definedNames>
  <calcPr fullCalcOnLoad="1"/>
</workbook>
</file>

<file path=xl/sharedStrings.xml><?xml version="1.0" encoding="utf-8"?>
<sst xmlns="http://schemas.openxmlformats.org/spreadsheetml/2006/main" count="314" uniqueCount="227">
  <si>
    <t>за функціональною структурою</t>
  </si>
  <si>
    <t>Код</t>
  </si>
  <si>
    <t>Державне управління</t>
  </si>
  <si>
    <t>Освіта</t>
  </si>
  <si>
    <t>Соціальний захист та соціальне забезпечення</t>
  </si>
  <si>
    <t>Додаток № 2</t>
  </si>
  <si>
    <t>(грн.)</t>
  </si>
  <si>
    <t>Додаток № 1</t>
  </si>
  <si>
    <t>Загальний фонд</t>
  </si>
  <si>
    <t>% виконання</t>
  </si>
  <si>
    <t>Спеціальний фонд</t>
  </si>
  <si>
    <t>РАЗОМ ВИДАТКІВ ЗАГАЛЬНОГО ТА СПЕЦІАЛЬНОГО ФОНДУ</t>
  </si>
  <si>
    <t>РАЗОМ ДОХОДІВ ЗАГАЛЬНОГО ТА СПЕЦІАЛЬНОГО ФОНДУ</t>
  </si>
  <si>
    <t>РАЗОМ ДОХОДІВ ЗАГАЛЬНОГО ФОНДУ</t>
  </si>
  <si>
    <t>РАЗОМ ДОХОДІВ СПЕЦІАЛЬНОГО ФОНДУ</t>
  </si>
  <si>
    <t>Резервний фонд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</si>
  <si>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</si>
  <si>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</si>
  <si>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</si>
  <si>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Плата за надання інших адміністративних послуг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</si>
  <si>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</si>
  <si>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</si>
  <si>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</si>
  <si>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</si>
  <si>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</si>
  <si>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</si>
  <si>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</si>
  <si>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01</t>
  </si>
  <si>
    <t>Зачепилівська селищна рада  (головний розпорядник)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</si>
  <si>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</si>
  <si>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</si>
  <si>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</si>
  <si>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</si>
  <si>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1010</t>
  </si>
  <si>
    <t>Надання дошкільної освіти</t>
  </si>
  <si>
    <t>3000</t>
  </si>
  <si>
    <t>3104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</si>
  <si>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</si>
  <si>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</si>
  <si>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</si>
  <si>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</si>
  <si>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</si>
  <si>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</si>
  <si>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</si>
  <si>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</si>
  <si>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</si>
  <si>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</si>
  <si>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</si>
  <si>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</si>
  <si>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</si>
  <si>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</si>
  <si>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</si>
  <si>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</si>
  <si>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</si>
  <si>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</si>
  <si>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</si>
  <si>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</si>
  <si>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</si>
  <si>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</si>
  <si>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</si>
  <si>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</si>
  <si>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</si>
  <si>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</si>
  <si>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</si>
  <si>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8700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</si>
  <si>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</si>
  <si>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</si>
  <si>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</si>
  <si>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</si>
  <si>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</si>
  <si>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</si>
  <si>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0160</t>
  </si>
  <si>
    <t>Забезпечення діяльності інших закладів у сфері освіти</t>
  </si>
  <si>
    <t>Інші програми та заходи у сфері освіти</t>
  </si>
  <si>
    <t>10</t>
  </si>
  <si>
    <t>4081</t>
  </si>
  <si>
    <t>Забезпечення діяльності інших закладів в галузі культури і мистецтва</t>
  </si>
  <si>
    <t>Усього видатків загального фонду</t>
  </si>
  <si>
    <t>8311</t>
  </si>
  <si>
    <t>Охорона та раціональне використання природних ресурсів</t>
  </si>
  <si>
    <t>Усього  видатків спеціального фонду</t>
  </si>
  <si>
    <t xml:space="preserve">                                         </t>
  </si>
  <si>
    <t>Селищний голова</t>
  </si>
  <si>
    <t>5012</t>
  </si>
  <si>
    <t>Проведення навчально-тренувальних зборів і змагань з неолімпійських видів спорту</t>
  </si>
  <si>
    <t>Найменування видатків згідно з бюджетною класифікацією</t>
  </si>
  <si>
    <t>5=4/3*100</t>
  </si>
  <si>
    <t>6=4-3</t>
  </si>
  <si>
    <t>Найменування доходів згідно із бюджетною класифікацією</t>
  </si>
  <si>
    <t>відхилення, 
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</si>
  <si>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</si>
  <si>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</si>
  <si>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</si>
  <si>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</si>
  <si>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</si>
  <si>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</si>
  <si>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</si>
  <si>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</si>
  <si>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</si>
  <si>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</si>
  <si>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</si>
  <si>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</si>
  <si>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</si>
  <si>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</si>
  <si>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</si>
  <si>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</si>
  <si>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</si>
  <si>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</si>
  <si>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</si>
  <si>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</si>
  <si>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</si>
  <si>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</si>
  <si>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</si>
  <si>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</si>
  <si>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</si>
  <si>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</si>
  <si>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</si>
  <si>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</si>
  <si>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</si>
  <si>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</si>
  <si>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</si>
  <si>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</si>
  <si>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</si>
  <si>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</si>
  <si>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</si>
  <si>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</si>
  <si>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</si>
  <si>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</si>
  <si>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</si>
  <si>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</si>
  <si>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</si>
  <si>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</si>
  <si>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</si>
  <si>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</si>
  <si>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</si>
  <si>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</si>
  <si>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Базова дотація 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</si>
  <si>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</si>
  <si>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</si>
  <si>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</si>
  <si>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Всього без урахування трансферт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</si>
  <si>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</si>
  <si>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</si>
  <si>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</si>
  <si>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</si>
  <si>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</si>
  <si>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</si>
  <si>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</si>
  <si>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</si>
  <si>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</si>
  <si>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</si>
  <si>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Відділ освіти, молоді та спорту Зачепилівської селищної ради (головний розпорядник)</t>
  </si>
  <si>
    <t>ВСЬОГО НАДХОДЖЕНЬ ЗАГАЛЬНОГО ТА СПЕЦІАЛЬНОГО ФОНДУ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</si>
  <si>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</si>
  <si>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</si>
  <si>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</si>
  <si>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виконання інвестиційних проектів,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</si>
  <si>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</si>
  <si>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</si>
  <si>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Надання позашкільної освіти закладами позашкільної освіти, заходи із позашкільної роботи з дітьми</t>
  </si>
  <si>
    <t>Субвенція з місцевого бюджету на співфінансування інвестиційних проектів</t>
  </si>
  <si>
    <t>Реалізація інших заходів щодо соціально-економічного розвитку територій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</si>
  <si>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</si>
  <si>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</t>
  </si>
  <si>
    <t>Надходження бюджетних установ від реалізації в установленому порядку майна (крім нерухомого майна)</t>
  </si>
  <si>
    <t>2000</t>
  </si>
  <si>
    <t>Охорона здоров’я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</si>
  <si>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</si>
  <si>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</si>
  <si>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</si>
  <si>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</si>
  <si>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</si>
  <si>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</si>
  <si>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</si>
  <si>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</si>
  <si>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</si>
  <si>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</si>
  <si>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</si>
  <si>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</si>
  <si>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</si>
  <si>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</si>
  <si>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</si>
  <si>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 заходів із землеустрою</t>
  </si>
  <si>
    <t>7370</t>
  </si>
  <si>
    <t>8710</t>
  </si>
  <si>
    <t>Резервний фонд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</si>
  <si>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</si>
  <si>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</si>
  <si>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</si>
  <si>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</si>
  <si>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</si>
  <si>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1141</t>
  </si>
  <si>
    <t>1142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</si>
  <si>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</si>
  <si>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</si>
  <si>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</si>
  <si>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</si>
  <si>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Відділ культури і туризму Зачепилівської селищної ради (головний розпорядник)</t>
  </si>
  <si>
    <t>1080</t>
  </si>
  <si>
    <t>Надання спеціальної освіти мистецькими школами</t>
  </si>
  <si>
    <t>37</t>
  </si>
  <si>
    <t>Олена ПЕТРЕНКО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</si>
  <si>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</si>
  <si>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</si>
  <si>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</si>
  <si>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</si>
  <si>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до рішення XІV сесії VIІІ скликання</t>
  </si>
  <si>
    <t>"Про затвердження звіту про виконання селищного бюджету за І півріччя 2021 року"</t>
  </si>
  <si>
    <t>Звіт про виконання видаткової частини селищного бюджету за І півріччя 2021 року</t>
  </si>
  <si>
    <t>Затверджено з урахуванням змін на І півріччя 2021 року</t>
  </si>
  <si>
    <t>Виконано за І півріччя 2021 року</t>
  </si>
  <si>
    <t>% виконання до планів на І півріччя</t>
  </si>
  <si>
    <t>відхилення до плану на І півріччя, 
+/-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</si>
  <si>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</si>
  <si>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Фінансовий відділ Зачепилівської селищної ради (головний розпорядник)</t>
  </si>
  <si>
    <t>Інші субвенції з місцевого бджету</t>
  </si>
  <si>
    <t>7368</t>
  </si>
  <si>
    <t>Виконання інвестиційних проектів за рахунок субвенцій з інших бюджетів</t>
  </si>
  <si>
    <t>7462</t>
  </si>
  <si>
    <t>Утримання та розвиток автомобільних доріг та дорожньої інфраструктури за рахунок субвенції з  державного бюджету</t>
  </si>
  <si>
    <t>7321</t>
  </si>
  <si>
    <t>Будівництво освітніх установ та закладів</t>
  </si>
  <si>
    <t>Звіт про виконання доходної частини бюджету Зачепилівської селищної ради за І півріччя 2021 року</t>
  </si>
  <si>
    <t>Затверджено  з урахуванням змін на І півріччя 2021 року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</si>
  <si>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</si>
  <si>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від 27 серпня 2021 року</t>
  </si>
  <si>
    <t>до рішення ХIV сесії VIІІ скликання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</si>
</sst>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0.00"/>
    <numFmt numFmtId="195" formatCode="#,##0.0"/>
    <numFmt numFmtId="196" formatCode="#,##0.000"/>
  </numFmts>
  <fonts count="59">
    <font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6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95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" fontId="20" fillId="34" borderId="17" xfId="0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ont="1" applyFill="1" applyBorder="1" applyAlignment="1" applyProtection="1">
      <alignment horizontal="center" vertical="center"/>
      <protection/>
    </xf>
    <xf numFmtId="4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4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4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4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4" fontId="0" fillId="34" borderId="19" xfId="0" applyNumberFormat="1" applyFont="1" applyFill="1" applyBorder="1" applyAlignment="1" applyProtection="1">
      <alignment horizontal="center" vertical="center" wrapText="1"/>
      <protection/>
    </xf>
    <xf numFmtId="195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22" xfId="0" applyNumberFormat="1" applyFont="1" applyFill="1" applyBorder="1" applyAlignment="1" applyProtection="1">
      <alignment horizontal="center" vertical="center"/>
      <protection/>
    </xf>
    <xf numFmtId="195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23" xfId="0" applyNumberFormat="1" applyFont="1" applyFill="1" applyBorder="1" applyAlignment="1" applyProtection="1">
      <alignment horizontal="center" vertical="center"/>
      <protection/>
    </xf>
    <xf numFmtId="195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3" xfId="0" applyNumberFormat="1" applyFont="1" applyFill="1" applyBorder="1" applyAlignment="1" applyProtection="1">
      <alignment horizontal="center" vertical="center"/>
      <protection/>
    </xf>
    <xf numFmtId="4" fontId="9" fillId="33" borderId="24" xfId="0" applyNumberFormat="1" applyFont="1" applyFill="1" applyBorder="1" applyAlignment="1" applyProtection="1">
      <alignment horizontal="center" vertical="center" wrapText="1"/>
      <protection/>
    </xf>
    <xf numFmtId="195" fontId="9" fillId="34" borderId="19" xfId="0" applyNumberFormat="1" applyFont="1" applyFill="1" applyBorder="1" applyAlignment="1" applyProtection="1">
      <alignment horizontal="center" vertical="center"/>
      <protection/>
    </xf>
    <xf numFmtId="4" fontId="9" fillId="34" borderId="23" xfId="0" applyNumberFormat="1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 applyProtection="1">
      <alignment horizontal="center" vertical="center" wrapText="1"/>
      <protection locked="0"/>
    </xf>
    <xf numFmtId="4" fontId="9" fillId="35" borderId="19" xfId="0" applyNumberFormat="1" applyFont="1" applyFill="1" applyBorder="1" applyAlignment="1" applyProtection="1">
      <alignment horizontal="center" vertical="center" wrapText="1"/>
      <protection/>
    </xf>
    <xf numFmtId="195" fontId="9" fillId="35" borderId="19" xfId="0" applyNumberFormat="1" applyFont="1" applyFill="1" applyBorder="1" applyAlignment="1" applyProtection="1">
      <alignment horizontal="center" vertical="center"/>
      <protection/>
    </xf>
    <xf numFmtId="4" fontId="9" fillId="35" borderId="23" xfId="0" applyNumberFormat="1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center" vertical="center" wrapText="1"/>
      <protection locked="0"/>
    </xf>
    <xf numFmtId="4" fontId="9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8" fillId="35" borderId="28" xfId="0" applyFont="1" applyFill="1" applyBorder="1" applyAlignment="1" applyProtection="1">
      <alignment horizontal="center" vertical="center" wrapText="1"/>
      <protection locked="0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4" fontId="9" fillId="35" borderId="29" xfId="0" applyNumberFormat="1" applyFont="1" applyFill="1" applyBorder="1" applyAlignment="1" applyProtection="1">
      <alignment horizontal="center" vertical="center" wrapText="1"/>
      <protection/>
    </xf>
    <xf numFmtId="195" fontId="9" fillId="35" borderId="29" xfId="0" applyNumberFormat="1" applyFont="1" applyFill="1" applyBorder="1" applyAlignment="1" applyProtection="1">
      <alignment horizontal="center" vertical="center"/>
      <protection/>
    </xf>
    <xf numFmtId="4" fontId="9" fillId="35" borderId="30" xfId="0" applyNumberFormat="1" applyFont="1" applyFill="1" applyBorder="1" applyAlignment="1" applyProtection="1">
      <alignment horizontal="center" vertical="center"/>
      <protection/>
    </xf>
    <xf numFmtId="195" fontId="0" fillId="33" borderId="24" xfId="0" applyNumberFormat="1" applyFont="1" applyFill="1" applyBorder="1" applyAlignment="1" applyProtection="1">
      <alignment horizontal="center" vertical="center"/>
      <protection/>
    </xf>
    <xf numFmtId="4" fontId="0" fillId="33" borderId="31" xfId="0" applyNumberFormat="1" applyFont="1" applyFill="1" applyBorder="1" applyAlignment="1" applyProtection="1">
      <alignment horizontal="center" vertical="center"/>
      <protection/>
    </xf>
    <xf numFmtId="195" fontId="0" fillId="35" borderId="21" xfId="0" applyNumberFormat="1" applyFont="1" applyFill="1" applyBorder="1" applyAlignment="1" applyProtection="1">
      <alignment horizontal="center" vertical="center"/>
      <protection/>
    </xf>
    <xf numFmtId="4" fontId="0" fillId="35" borderId="22" xfId="0" applyNumberFormat="1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4" fontId="0" fillId="3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195" fontId="20" fillId="34" borderId="17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" fontId="20" fillId="0" borderId="17" xfId="0" applyNumberFormat="1" applyFont="1" applyFill="1" applyBorder="1" applyAlignment="1" applyProtection="1">
      <alignment horizontal="center" vertical="center" wrapText="1"/>
      <protection/>
    </xf>
    <xf numFmtId="195" fontId="20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19" xfId="0" applyFont="1" applyBorder="1" applyAlignment="1" applyProtection="1">
      <alignment horizontal="left" vertical="top" wrapText="1"/>
      <protection/>
    </xf>
    <xf numFmtId="194" fontId="6" fillId="0" borderId="19" xfId="0" applyNumberFormat="1" applyFont="1" applyBorder="1" applyAlignment="1" applyProtection="1">
      <alignment horizontal="right" vertical="top" wrapText="1"/>
      <protection/>
    </xf>
    <xf numFmtId="194" fontId="22" fillId="36" borderId="19" xfId="0" applyNumberFormat="1" applyFont="1" applyFill="1" applyBorder="1" applyAlignment="1" applyProtection="1">
      <alignment horizontal="right" vertical="top" wrapText="1"/>
      <protection/>
    </xf>
    <xf numFmtId="195" fontId="12" fillId="37" borderId="19" xfId="0" applyNumberFormat="1" applyFont="1" applyFill="1" applyBorder="1" applyAlignment="1" applyProtection="1">
      <alignment horizontal="center" vertical="center" wrapText="1"/>
      <protection/>
    </xf>
    <xf numFmtId="4" fontId="12" fillId="37" borderId="23" xfId="0" applyNumberFormat="1" applyFont="1" applyFill="1" applyBorder="1" applyAlignment="1" applyProtection="1">
      <alignment horizontal="center" vertical="center" wrapText="1"/>
      <protection/>
    </xf>
    <xf numFmtId="195" fontId="8" fillId="38" borderId="19" xfId="0" applyNumberFormat="1" applyFont="1" applyFill="1" applyBorder="1" applyAlignment="1" applyProtection="1">
      <alignment horizontal="center" vertical="center" wrapText="1"/>
      <protection/>
    </xf>
    <xf numFmtId="4" fontId="8" fillId="38" borderId="23" xfId="0" applyNumberFormat="1" applyFont="1" applyFill="1" applyBorder="1" applyAlignment="1" applyProtection="1">
      <alignment horizontal="center" vertical="center" wrapText="1"/>
      <protection/>
    </xf>
    <xf numFmtId="0" fontId="7" fillId="39" borderId="19" xfId="0" applyFont="1" applyFill="1" applyBorder="1" applyAlignment="1" applyProtection="1">
      <alignment horizontal="center" vertical="top" wrapText="1"/>
      <protection/>
    </xf>
    <xf numFmtId="194" fontId="7" fillId="39" borderId="19" xfId="0" applyNumberFormat="1" applyFont="1" applyFill="1" applyBorder="1" applyAlignment="1" applyProtection="1">
      <alignment horizontal="center" vertical="top" wrapText="1"/>
      <protection/>
    </xf>
    <xf numFmtId="194" fontId="5" fillId="0" borderId="19" xfId="0" applyNumberFormat="1" applyFont="1" applyBorder="1" applyAlignment="1" applyProtection="1">
      <alignment horizontal="right" vertical="top" wrapText="1"/>
      <protection/>
    </xf>
    <xf numFmtId="4" fontId="12" fillId="33" borderId="15" xfId="0" applyNumberFormat="1" applyFont="1" applyFill="1" applyBorder="1" applyAlignment="1" applyProtection="1">
      <alignment horizontal="center" vertical="center" wrapText="1"/>
      <protection/>
    </xf>
    <xf numFmtId="4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195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23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4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95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4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94" fontId="24" fillId="0" borderId="19" xfId="0" applyNumberFormat="1" applyFont="1" applyBorder="1" applyAlignment="1" applyProtection="1">
      <alignment horizontal="right" vertical="top" wrapText="1"/>
      <protection/>
    </xf>
    <xf numFmtId="194" fontId="6" fillId="0" borderId="19" xfId="0" applyNumberFormat="1" applyFont="1" applyBorder="1" applyAlignment="1" applyProtection="1">
      <alignment horizontal="center" vertical="center" wrapText="1"/>
      <protection/>
    </xf>
    <xf numFmtId="194" fontId="7" fillId="39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Border="1" applyAlignment="1" applyProtection="1">
      <alignment horizontal="center" wrapText="1"/>
      <protection/>
    </xf>
    <xf numFmtId="0" fontId="6" fillId="0" borderId="35" xfId="0" applyFont="1" applyBorder="1" applyAlignment="1" applyProtection="1">
      <alignment horizontal="left" vertical="top" wrapText="1"/>
      <protection/>
    </xf>
    <xf numFmtId="0" fontId="6" fillId="0" borderId="36" xfId="0" applyFont="1" applyBorder="1" applyAlignment="1" applyProtection="1">
      <alignment horizontal="left" vertical="top" wrapText="1"/>
      <protection/>
    </xf>
    <xf numFmtId="194" fontId="5" fillId="0" borderId="35" xfId="0" applyNumberFormat="1" applyFont="1" applyBorder="1" applyAlignment="1" applyProtection="1">
      <alignment horizontal="right" vertical="top" wrapText="1"/>
      <protection/>
    </xf>
    <xf numFmtId="194" fontId="6" fillId="0" borderId="35" xfId="0" applyNumberFormat="1" applyFont="1" applyBorder="1" applyAlignment="1" applyProtection="1">
      <alignment horizontal="right" vertical="top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194" fontId="8" fillId="39" borderId="19" xfId="0" applyNumberFormat="1" applyFont="1" applyFill="1" applyBorder="1" applyAlignment="1" applyProtection="1">
      <alignment horizontal="center" vertical="top" wrapText="1"/>
      <protection/>
    </xf>
    <xf numFmtId="4" fontId="15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15" fillId="3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9" xfId="0" applyNumberFormat="1" applyFont="1" applyFill="1" applyBorder="1" applyAlignment="1" applyProtection="1">
      <alignment horizontal="center" vertical="center" wrapText="1"/>
      <protection locked="0"/>
    </xf>
    <xf numFmtId="195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9" xfId="0" applyNumberFormat="1" applyFont="1" applyFill="1" applyBorder="1" applyAlignment="1" applyProtection="1">
      <alignment horizontal="center" vertical="center" wrapText="1"/>
      <protection/>
    </xf>
    <xf numFmtId="195" fontId="0" fillId="35" borderId="21" xfId="0" applyNumberFormat="1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 locked="0"/>
    </xf>
    <xf numFmtId="0" fontId="5" fillId="34" borderId="35" xfId="0" applyFont="1" applyFill="1" applyBorder="1" applyAlignment="1" applyProtection="1">
      <alignment horizontal="center" vertical="center" wrapText="1"/>
      <protection locked="0"/>
    </xf>
    <xf numFmtId="4" fontId="15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195" fontId="0" fillId="34" borderId="26" xfId="0" applyNumberFormat="1" applyFont="1" applyFill="1" applyBorder="1" applyAlignment="1" applyProtection="1">
      <alignment horizontal="center" vertical="center"/>
      <protection/>
    </xf>
    <xf numFmtId="4" fontId="0" fillId="34" borderId="27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 wrapText="1"/>
      <protection/>
    </xf>
    <xf numFmtId="4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4" fontId="13" fillId="0" borderId="39" xfId="0" applyNumberFormat="1" applyFont="1" applyBorder="1" applyAlignment="1">
      <alignment horizontal="center" vertical="center" wrapText="1"/>
    </xf>
    <xf numFmtId="4" fontId="13" fillId="0" borderId="40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33" borderId="20" xfId="0" applyFont="1" applyFill="1" applyBorder="1" applyAlignment="1" applyProtection="1">
      <alignment horizontal="center" vertical="center" wrapText="1"/>
      <protection locked="0"/>
    </xf>
    <xf numFmtId="0" fontId="14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" fontId="12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35" borderId="39" xfId="0" applyFont="1" applyFill="1" applyBorder="1" applyAlignment="1" applyProtection="1">
      <alignment horizontal="center" vertical="center" wrapText="1"/>
      <protection locked="0"/>
    </xf>
    <xf numFmtId="0" fontId="13" fillId="35" borderId="40" xfId="0" applyFont="1" applyFill="1" applyBorder="1" applyAlignment="1" applyProtection="1">
      <alignment horizontal="center" vertical="center" wrapText="1"/>
      <protection locked="0"/>
    </xf>
    <xf numFmtId="0" fontId="13" fillId="35" borderId="4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21" fillId="37" borderId="43" xfId="86" applyFont="1" applyFill="1" applyBorder="1" applyAlignment="1">
      <alignment horizontal="center" vertical="center" wrapText="1"/>
      <protection/>
    </xf>
    <xf numFmtId="0" fontId="21" fillId="37" borderId="44" xfId="86" applyFont="1" applyFill="1" applyBorder="1" applyAlignment="1">
      <alignment horizontal="center" vertical="center" wrapText="1"/>
      <protection/>
    </xf>
    <xf numFmtId="0" fontId="23" fillId="37" borderId="45" xfId="88" applyFont="1" applyFill="1" applyBorder="1" applyAlignment="1">
      <alignment horizontal="center" vertical="center" wrapText="1"/>
      <protection/>
    </xf>
    <xf numFmtId="0" fontId="23" fillId="37" borderId="46" xfId="88" applyFont="1" applyFill="1" applyBorder="1" applyAlignment="1">
      <alignment horizontal="center" vertical="center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J121"/>
  <sheetViews>
    <sheetView showZeros="0" tabSelected="1" zoomScale="115" zoomScaleNormal="115" zoomScalePageLayoutView="0" workbookViewId="0" topLeftCell="A1">
      <selection activeCell="H4" sqref="H4"/>
    </sheetView>
  </sheetViews>
  <sheetFormatPr defaultColWidth="9.00390625" defaultRowHeight="12.75"/>
  <cols>
    <col min="1" max="1" width="1.25" style="0" customWidth="1"/>
    <col min="2" max="2" width="9.875" style="10" customWidth="1"/>
    <col min="3" max="3" width="49.50390625" style="0" customWidth="1"/>
    <col min="4" max="5" width="15.00390625" style="0" customWidth="1"/>
    <col min="6" max="6" width="14.25390625" style="0" customWidth="1"/>
    <col min="7" max="7" width="13.50390625" style="0" customWidth="1"/>
    <col min="10" max="10" width="10.50390625" style="0" bestFit="1" customWidth="1"/>
  </cols>
  <sheetData>
    <row r="1" ht="12.75">
      <c r="E1" s="1" t="s">
        <v>7</v>
      </c>
    </row>
    <row r="2" ht="12.75">
      <c r="E2" s="6" t="s">
        <v>226</v>
      </c>
    </row>
    <row r="3" ht="12.75">
      <c r="E3" s="6" t="s">
        <v>225</v>
      </c>
    </row>
    <row r="4" ht="12.75">
      <c r="E4" s="6" t="s">
        <v>207</v>
      </c>
    </row>
    <row r="5" ht="12">
      <c r="G5" s="5"/>
    </row>
    <row r="6" spans="2:7" ht="15">
      <c r="B6" s="151" t="s">
        <v>222</v>
      </c>
      <c r="C6" s="151"/>
      <c r="D6" s="151"/>
      <c r="E6" s="151"/>
      <c r="F6" s="151"/>
      <c r="G6" s="151"/>
    </row>
    <row r="7" spans="2:7" ht="15" customHeight="1">
      <c r="B7" s="152"/>
      <c r="C7" s="152"/>
      <c r="D7" s="152"/>
      <c r="E7" s="152"/>
      <c r="F7" s="152"/>
      <c r="G7" s="152"/>
    </row>
    <row r="8" spans="2:7" ht="13.5" thickBot="1">
      <c r="B8" s="11"/>
      <c r="C8" s="3"/>
      <c r="D8" s="3"/>
      <c r="E8" s="3"/>
      <c r="F8" s="3"/>
      <c r="G8" s="4" t="s">
        <v>6</v>
      </c>
    </row>
    <row r="9" spans="2:7" ht="64.5" customHeight="1" thickBot="1">
      <c r="B9" s="22" t="s">
        <v>1</v>
      </c>
      <c r="C9" s="23" t="s">
        <v>88</v>
      </c>
      <c r="D9" s="23" t="s">
        <v>223</v>
      </c>
      <c r="E9" s="23" t="s">
        <v>210</v>
      </c>
      <c r="F9" s="23" t="s">
        <v>9</v>
      </c>
      <c r="G9" s="24" t="s">
        <v>89</v>
      </c>
    </row>
    <row r="10" spans="2:7" ht="12.75" customHeight="1" thickBot="1">
      <c r="B10" s="59">
        <v>1</v>
      </c>
      <c r="C10" s="60">
        <v>2</v>
      </c>
      <c r="D10" s="60">
        <v>3</v>
      </c>
      <c r="E10" s="60">
        <v>4</v>
      </c>
      <c r="F10" s="60" t="s">
        <v>86</v>
      </c>
      <c r="G10" s="61" t="s">
        <v>87</v>
      </c>
    </row>
    <row r="11" spans="2:7" ht="16.5" customHeight="1" thickBot="1">
      <c r="B11" s="148" t="s">
        <v>8</v>
      </c>
      <c r="C11" s="149"/>
      <c r="D11" s="149"/>
      <c r="E11" s="149"/>
      <c r="F11" s="149"/>
      <c r="G11" s="150"/>
    </row>
    <row r="12" spans="2:7" ht="12.75">
      <c r="B12" s="62">
        <v>10000000</v>
      </c>
      <c r="C12" s="63" t="s">
        <v>90</v>
      </c>
      <c r="D12" s="64">
        <v>28976810</v>
      </c>
      <c r="E12" s="64">
        <v>29484284.46</v>
      </c>
      <c r="F12" s="65">
        <f>E12/D12*100</f>
        <v>101.75131237703529</v>
      </c>
      <c r="G12" s="66">
        <f>E12-D12</f>
        <v>507474.4600000009</v>
      </c>
    </row>
    <row r="13" spans="2:7" ht="25.5">
      <c r="B13" s="31">
        <v>11000000</v>
      </c>
      <c r="C13" s="32" t="s">
        <v>91</v>
      </c>
      <c r="D13" s="33">
        <v>16162280</v>
      </c>
      <c r="E13" s="33">
        <v>16290379.67</v>
      </c>
      <c r="F13" s="50">
        <f aca="true" t="shared" si="0" ref="F13:F78">E13/D13*100</f>
        <v>100.79258415273094</v>
      </c>
      <c r="G13" s="51">
        <f aca="true" t="shared" si="1" ref="G13:G77">E13-D13</f>
        <v>128099.66999999993</v>
      </c>
    </row>
    <row r="14" spans="2:7" ht="12.75">
      <c r="B14" s="31">
        <v>11010000</v>
      </c>
      <c r="C14" s="34" t="s">
        <v>92</v>
      </c>
      <c r="D14" s="33">
        <v>16141780</v>
      </c>
      <c r="E14" s="33">
        <v>16269835.67</v>
      </c>
      <c r="F14" s="50">
        <f t="shared" si="0"/>
        <v>100.79331814706929</v>
      </c>
      <c r="G14" s="51">
        <f t="shared" si="1"/>
        <v>128055.66999999993</v>
      </c>
    </row>
    <row r="15" spans="2:7" ht="43.5" customHeight="1">
      <c r="B15" s="35">
        <v>11010100</v>
      </c>
      <c r="C15" s="36" t="s">
        <v>16</v>
      </c>
      <c r="D15" s="37">
        <v>11980000</v>
      </c>
      <c r="E15" s="37">
        <v>12106677.04</v>
      </c>
      <c r="F15" s="45">
        <f t="shared" si="0"/>
        <v>101.0574043405676</v>
      </c>
      <c r="G15" s="46">
        <f t="shared" si="1"/>
        <v>126677.0399999991</v>
      </c>
    </row>
    <row r="16" spans="2:7" ht="64.5">
      <c r="B16" s="38">
        <v>11010200</v>
      </c>
      <c r="C16" s="39" t="s">
        <v>93</v>
      </c>
      <c r="D16" s="37">
        <v>493980</v>
      </c>
      <c r="E16" s="37">
        <v>493983.96</v>
      </c>
      <c r="F16" s="45">
        <f t="shared" si="0"/>
        <v>100.00080165188874</v>
      </c>
      <c r="G16" s="46">
        <f t="shared" si="1"/>
        <v>3.9600000000209548</v>
      </c>
    </row>
    <row r="17" spans="2:7" ht="39">
      <c r="B17" s="35">
        <v>11010400</v>
      </c>
      <c r="C17" s="40" t="s">
        <v>94</v>
      </c>
      <c r="D17" s="37">
        <v>3231000</v>
      </c>
      <c r="E17" s="37">
        <v>3234474.86</v>
      </c>
      <c r="F17" s="45">
        <f t="shared" si="0"/>
        <v>100.1075475085113</v>
      </c>
      <c r="G17" s="46">
        <f t="shared" si="1"/>
        <v>3474.8599999998696</v>
      </c>
    </row>
    <row r="18" spans="2:7" ht="25.5">
      <c r="B18" s="35">
        <v>11010500</v>
      </c>
      <c r="C18" s="40" t="s">
        <v>17</v>
      </c>
      <c r="D18" s="37">
        <v>436800</v>
      </c>
      <c r="E18" s="37">
        <v>434699.81</v>
      </c>
      <c r="F18" s="45">
        <f t="shared" si="0"/>
        <v>99.51918727106226</v>
      </c>
      <c r="G18" s="46">
        <f t="shared" si="1"/>
        <v>-2100.1900000000023</v>
      </c>
    </row>
    <row r="19" spans="2:7" ht="12.75">
      <c r="B19" s="28">
        <v>11020000</v>
      </c>
      <c r="C19" s="34" t="s">
        <v>95</v>
      </c>
      <c r="D19" s="33">
        <v>20500</v>
      </c>
      <c r="E19" s="33">
        <v>20544</v>
      </c>
      <c r="F19" s="50">
        <f t="shared" si="0"/>
        <v>100.21463414634147</v>
      </c>
      <c r="G19" s="51">
        <f t="shared" si="1"/>
        <v>44</v>
      </c>
    </row>
    <row r="20" spans="2:7" ht="25.5">
      <c r="B20" s="35">
        <v>11020200</v>
      </c>
      <c r="C20" s="40" t="s">
        <v>96</v>
      </c>
      <c r="D20" s="37">
        <v>20500</v>
      </c>
      <c r="E20" s="37">
        <v>20544</v>
      </c>
      <c r="F20" s="45">
        <f t="shared" si="0"/>
        <v>100.21463414634147</v>
      </c>
      <c r="G20" s="46">
        <f t="shared" si="1"/>
        <v>44</v>
      </c>
    </row>
    <row r="21" spans="2:7" ht="25.5">
      <c r="B21" s="28">
        <v>13000000</v>
      </c>
      <c r="C21" s="34" t="s">
        <v>97</v>
      </c>
      <c r="D21" s="33">
        <v>1449130</v>
      </c>
      <c r="E21" s="33">
        <v>1480546.94</v>
      </c>
      <c r="F21" s="50">
        <f t="shared" si="0"/>
        <v>102.16798630902679</v>
      </c>
      <c r="G21" s="51">
        <f t="shared" si="1"/>
        <v>31416.939999999944</v>
      </c>
    </row>
    <row r="22" spans="2:7" ht="12.75">
      <c r="B22" s="28">
        <v>13030000</v>
      </c>
      <c r="C22" s="34" t="s">
        <v>98</v>
      </c>
      <c r="D22" s="33">
        <v>1449130</v>
      </c>
      <c r="E22" s="33">
        <v>1480546.94</v>
      </c>
      <c r="F22" s="50">
        <f t="shared" si="0"/>
        <v>102.16798630902679</v>
      </c>
      <c r="G22" s="51">
        <f t="shared" si="1"/>
        <v>31416.939999999944</v>
      </c>
    </row>
    <row r="23" spans="2:7" ht="25.5">
      <c r="B23" s="35">
        <v>13030100</v>
      </c>
      <c r="C23" s="40" t="s">
        <v>99</v>
      </c>
      <c r="D23" s="37">
        <v>5350</v>
      </c>
      <c r="E23" s="37">
        <v>5354.85</v>
      </c>
      <c r="F23" s="45">
        <f t="shared" si="0"/>
        <v>100.09065420560748</v>
      </c>
      <c r="G23" s="46">
        <f t="shared" si="1"/>
        <v>4.850000000000364</v>
      </c>
    </row>
    <row r="24" spans="2:7" ht="25.5">
      <c r="B24" s="35">
        <v>13030700</v>
      </c>
      <c r="C24" s="40" t="s">
        <v>202</v>
      </c>
      <c r="D24" s="37">
        <v>19664</v>
      </c>
      <c r="E24" s="37">
        <v>19670.42</v>
      </c>
      <c r="F24" s="45">
        <f t="shared" si="0"/>
        <v>100.03264849471114</v>
      </c>
      <c r="G24" s="46">
        <f t="shared" si="1"/>
        <v>6.419999999998254</v>
      </c>
    </row>
    <row r="25" spans="2:7" ht="25.5">
      <c r="B25" s="35">
        <v>13030800</v>
      </c>
      <c r="C25" s="40" t="s">
        <v>203</v>
      </c>
      <c r="D25" s="37">
        <v>1310327</v>
      </c>
      <c r="E25" s="37">
        <v>1341730.67</v>
      </c>
      <c r="F25" s="45">
        <f t="shared" si="0"/>
        <v>102.39662847518214</v>
      </c>
      <c r="G25" s="46">
        <f t="shared" si="1"/>
        <v>31403.669999999925</v>
      </c>
    </row>
    <row r="26" spans="2:7" ht="25.5">
      <c r="B26" s="35">
        <v>13030900</v>
      </c>
      <c r="C26" s="40" t="s">
        <v>204</v>
      </c>
      <c r="D26" s="37">
        <v>113789</v>
      </c>
      <c r="E26" s="37">
        <v>113791</v>
      </c>
      <c r="F26" s="45">
        <f t="shared" si="0"/>
        <v>100.0017576391391</v>
      </c>
      <c r="G26" s="46">
        <f t="shared" si="1"/>
        <v>2</v>
      </c>
    </row>
    <row r="27" spans="2:7" ht="12.75">
      <c r="B27" s="31">
        <v>14000000</v>
      </c>
      <c r="C27" s="32" t="s">
        <v>100</v>
      </c>
      <c r="D27" s="33">
        <v>1557300</v>
      </c>
      <c r="E27" s="33">
        <v>1572909.19</v>
      </c>
      <c r="F27" s="50">
        <f t="shared" si="0"/>
        <v>101.00232389391897</v>
      </c>
      <c r="G27" s="51">
        <f t="shared" si="1"/>
        <v>15609.189999999944</v>
      </c>
    </row>
    <row r="28" spans="2:7" ht="29.25" customHeight="1">
      <c r="B28" s="28">
        <v>14020000</v>
      </c>
      <c r="C28" s="34" t="s">
        <v>101</v>
      </c>
      <c r="D28" s="33">
        <v>336070</v>
      </c>
      <c r="E28" s="33">
        <v>342017.69</v>
      </c>
      <c r="F28" s="50">
        <f t="shared" si="0"/>
        <v>101.76977712976463</v>
      </c>
      <c r="G28" s="51">
        <f t="shared" si="1"/>
        <v>5947.690000000002</v>
      </c>
    </row>
    <row r="29" spans="2:7" ht="12.75">
      <c r="B29" s="35">
        <v>14021900</v>
      </c>
      <c r="C29" s="40" t="s">
        <v>18</v>
      </c>
      <c r="D29" s="37">
        <v>336070</v>
      </c>
      <c r="E29" s="37">
        <v>342017.69</v>
      </c>
      <c r="F29" s="45">
        <f t="shared" si="0"/>
        <v>101.76977712976463</v>
      </c>
      <c r="G29" s="46">
        <f t="shared" si="1"/>
        <v>5947.690000000002</v>
      </c>
    </row>
    <row r="30" spans="2:7" ht="25.5">
      <c r="B30" s="28">
        <v>14030000</v>
      </c>
      <c r="C30" s="34" t="s">
        <v>102</v>
      </c>
      <c r="D30" s="33">
        <v>1151900</v>
      </c>
      <c r="E30" s="33">
        <v>1161557</v>
      </c>
      <c r="F30" s="50">
        <f t="shared" si="0"/>
        <v>100.83835402378678</v>
      </c>
      <c r="G30" s="51">
        <f t="shared" si="1"/>
        <v>9657</v>
      </c>
    </row>
    <row r="31" spans="2:7" ht="12.75">
      <c r="B31" s="38">
        <v>14031900</v>
      </c>
      <c r="C31" s="41" t="s">
        <v>18</v>
      </c>
      <c r="D31" s="37">
        <v>1151900</v>
      </c>
      <c r="E31" s="37">
        <v>1161557</v>
      </c>
      <c r="F31" s="45">
        <f t="shared" si="0"/>
        <v>100.83835402378678</v>
      </c>
      <c r="G31" s="46">
        <f t="shared" si="1"/>
        <v>9657</v>
      </c>
    </row>
    <row r="32" spans="2:7" ht="25.5">
      <c r="B32" s="38">
        <v>14040000</v>
      </c>
      <c r="C32" s="41" t="s">
        <v>103</v>
      </c>
      <c r="D32" s="97">
        <v>69330</v>
      </c>
      <c r="E32" s="97">
        <v>69334.5</v>
      </c>
      <c r="F32" s="98">
        <f t="shared" si="0"/>
        <v>100.00649069666811</v>
      </c>
      <c r="G32" s="99">
        <f t="shared" si="1"/>
        <v>4.5</v>
      </c>
    </row>
    <row r="33" spans="2:7" ht="12.75">
      <c r="B33" s="28">
        <v>18000000</v>
      </c>
      <c r="C33" s="34" t="s">
        <v>104</v>
      </c>
      <c r="D33" s="33">
        <v>9808100</v>
      </c>
      <c r="E33" s="33">
        <v>10140448.66</v>
      </c>
      <c r="F33" s="50">
        <f t="shared" si="0"/>
        <v>103.38851214812249</v>
      </c>
      <c r="G33" s="51">
        <f t="shared" si="1"/>
        <v>332348.66000000015</v>
      </c>
    </row>
    <row r="34" spans="2:7" ht="18.75" customHeight="1">
      <c r="B34" s="28">
        <v>18010000</v>
      </c>
      <c r="C34" s="34" t="s">
        <v>105</v>
      </c>
      <c r="D34" s="33">
        <v>4492240</v>
      </c>
      <c r="E34" s="33">
        <v>4662368.19</v>
      </c>
      <c r="F34" s="50">
        <f t="shared" si="0"/>
        <v>103.78715718661515</v>
      </c>
      <c r="G34" s="51">
        <f t="shared" si="1"/>
        <v>170128.1900000004</v>
      </c>
    </row>
    <row r="35" spans="2:7" ht="39">
      <c r="B35" s="35">
        <v>18010100</v>
      </c>
      <c r="C35" s="40" t="s">
        <v>106</v>
      </c>
      <c r="D35" s="97">
        <v>6800</v>
      </c>
      <c r="E35" s="97">
        <v>6890.99</v>
      </c>
      <c r="F35" s="98">
        <f t="shared" si="0"/>
        <v>101.33808823529411</v>
      </c>
      <c r="G35" s="99">
        <f t="shared" si="1"/>
        <v>90.98999999999978</v>
      </c>
    </row>
    <row r="36" spans="2:7" ht="39">
      <c r="B36" s="35">
        <v>18010200</v>
      </c>
      <c r="C36" s="40" t="s">
        <v>107</v>
      </c>
      <c r="D36" s="37">
        <v>48000</v>
      </c>
      <c r="E36" s="37">
        <v>48685.5</v>
      </c>
      <c r="F36" s="45">
        <f t="shared" si="0"/>
        <v>101.42812500000001</v>
      </c>
      <c r="G36" s="46">
        <f t="shared" si="1"/>
        <v>685.5</v>
      </c>
    </row>
    <row r="37" spans="2:7" ht="39">
      <c r="B37" s="35">
        <v>18010300</v>
      </c>
      <c r="C37" s="40" t="s">
        <v>108</v>
      </c>
      <c r="D37" s="37">
        <v>487800</v>
      </c>
      <c r="E37" s="37">
        <v>487818.73</v>
      </c>
      <c r="F37" s="45">
        <f t="shared" si="0"/>
        <v>100.00383968839688</v>
      </c>
      <c r="G37" s="46">
        <f t="shared" si="1"/>
        <v>18.729999999981374</v>
      </c>
    </row>
    <row r="38" spans="2:7" ht="39">
      <c r="B38" s="35">
        <v>18010400</v>
      </c>
      <c r="C38" s="40" t="s">
        <v>109</v>
      </c>
      <c r="D38" s="37">
        <v>284570</v>
      </c>
      <c r="E38" s="37">
        <v>284572.48</v>
      </c>
      <c r="F38" s="45">
        <f t="shared" si="0"/>
        <v>100.00087149031872</v>
      </c>
      <c r="G38" s="46">
        <f t="shared" si="1"/>
        <v>2.4799999999813735</v>
      </c>
    </row>
    <row r="39" spans="2:7" ht="12.75">
      <c r="B39" s="35">
        <v>18010500</v>
      </c>
      <c r="C39" s="40" t="s">
        <v>110</v>
      </c>
      <c r="D39" s="37">
        <v>608200</v>
      </c>
      <c r="E39" s="37">
        <v>770710.39</v>
      </c>
      <c r="F39" s="45">
        <f t="shared" si="0"/>
        <v>126.71989312726078</v>
      </c>
      <c r="G39" s="46">
        <f t="shared" si="1"/>
        <v>162510.39</v>
      </c>
    </row>
    <row r="40" spans="2:7" ht="12.75">
      <c r="B40" s="35">
        <v>18010600</v>
      </c>
      <c r="C40" s="40" t="s">
        <v>111</v>
      </c>
      <c r="D40" s="37">
        <v>2280000</v>
      </c>
      <c r="E40" s="37">
        <v>2286760.14</v>
      </c>
      <c r="F40" s="45">
        <f t="shared" si="0"/>
        <v>100.29649736842106</v>
      </c>
      <c r="G40" s="46">
        <f t="shared" si="1"/>
        <v>6760.14000000013</v>
      </c>
    </row>
    <row r="41" spans="2:7" ht="12.75">
      <c r="B41" s="35">
        <v>18010700</v>
      </c>
      <c r="C41" s="40" t="s">
        <v>112</v>
      </c>
      <c r="D41" s="37">
        <v>55880</v>
      </c>
      <c r="E41" s="37">
        <v>55932.66</v>
      </c>
      <c r="F41" s="45">
        <f t="shared" si="0"/>
        <v>100.09423765211167</v>
      </c>
      <c r="G41" s="46">
        <f t="shared" si="1"/>
        <v>52.66000000000349</v>
      </c>
    </row>
    <row r="42" spans="2:7" ht="12.75">
      <c r="B42" s="35">
        <v>18010900</v>
      </c>
      <c r="C42" s="40" t="s">
        <v>113</v>
      </c>
      <c r="D42" s="37">
        <v>720990</v>
      </c>
      <c r="E42" s="37">
        <v>720997.3</v>
      </c>
      <c r="F42" s="45">
        <f t="shared" si="0"/>
        <v>100.00101249670593</v>
      </c>
      <c r="G42" s="46">
        <f t="shared" si="1"/>
        <v>7.300000000046566</v>
      </c>
    </row>
    <row r="43" spans="2:7" ht="12.75">
      <c r="B43" s="28">
        <v>18030000</v>
      </c>
      <c r="C43" s="34" t="s">
        <v>114</v>
      </c>
      <c r="D43" s="33">
        <v>200</v>
      </c>
      <c r="E43" s="33">
        <v>200</v>
      </c>
      <c r="F43" s="50">
        <f t="shared" si="0"/>
        <v>100</v>
      </c>
      <c r="G43" s="46">
        <f t="shared" si="1"/>
        <v>0</v>
      </c>
    </row>
    <row r="44" spans="2:7" ht="12.75">
      <c r="B44" s="38">
        <v>18030200</v>
      </c>
      <c r="C44" s="41" t="s">
        <v>115</v>
      </c>
      <c r="D44" s="37">
        <v>200</v>
      </c>
      <c r="E44" s="37">
        <v>200</v>
      </c>
      <c r="F44" s="45">
        <f t="shared" si="0"/>
        <v>100</v>
      </c>
      <c r="G44" s="46">
        <f t="shared" si="1"/>
        <v>0</v>
      </c>
    </row>
    <row r="45" spans="2:7" ht="12.75">
      <c r="B45" s="28">
        <v>18050000</v>
      </c>
      <c r="C45" s="34" t="s">
        <v>116</v>
      </c>
      <c r="D45" s="33">
        <v>5315660</v>
      </c>
      <c r="E45" s="33">
        <v>5477880.47</v>
      </c>
      <c r="F45" s="50">
        <f t="shared" si="0"/>
        <v>103.05174653758893</v>
      </c>
      <c r="G45" s="51">
        <f t="shared" si="1"/>
        <v>162220.46999999974</v>
      </c>
    </row>
    <row r="46" spans="2:7" ht="12.75">
      <c r="B46" s="35">
        <v>18050300</v>
      </c>
      <c r="C46" s="40" t="s">
        <v>117</v>
      </c>
      <c r="D46" s="37">
        <v>134065</v>
      </c>
      <c r="E46" s="37">
        <v>134113.46</v>
      </c>
      <c r="F46" s="45">
        <f t="shared" si="0"/>
        <v>100.03614664528399</v>
      </c>
      <c r="G46" s="46">
        <f t="shared" si="1"/>
        <v>48.45999999999185</v>
      </c>
    </row>
    <row r="47" spans="2:7" ht="22.5" customHeight="1">
      <c r="B47" s="35">
        <v>18050400</v>
      </c>
      <c r="C47" s="40" t="s">
        <v>118</v>
      </c>
      <c r="D47" s="97">
        <v>1864770</v>
      </c>
      <c r="E47" s="97">
        <v>1864771.72</v>
      </c>
      <c r="F47" s="98">
        <f t="shared" si="0"/>
        <v>100.0000922365761</v>
      </c>
      <c r="G47" s="99">
        <f t="shared" si="1"/>
        <v>1.7199999999720603</v>
      </c>
    </row>
    <row r="48" spans="2:7" ht="51.75">
      <c r="B48" s="38">
        <v>18050500</v>
      </c>
      <c r="C48" s="39" t="s">
        <v>119</v>
      </c>
      <c r="D48" s="42">
        <v>3316825</v>
      </c>
      <c r="E48" s="42">
        <v>3478995.29</v>
      </c>
      <c r="F48" s="45">
        <f t="shared" si="0"/>
        <v>104.88932307251663</v>
      </c>
      <c r="G48" s="46">
        <f t="shared" si="1"/>
        <v>162170.29000000004</v>
      </c>
    </row>
    <row r="49" spans="2:7" ht="12.75">
      <c r="B49" s="52">
        <v>20000000</v>
      </c>
      <c r="C49" s="53" t="s">
        <v>120</v>
      </c>
      <c r="D49" s="54">
        <v>594580</v>
      </c>
      <c r="E49" s="54">
        <v>656443.85</v>
      </c>
      <c r="F49" s="55">
        <f t="shared" si="0"/>
        <v>110.40463015910392</v>
      </c>
      <c r="G49" s="56">
        <f t="shared" si="1"/>
        <v>61863.84999999998</v>
      </c>
    </row>
    <row r="50" spans="2:7" ht="12.75">
      <c r="B50" s="28">
        <v>21000000</v>
      </c>
      <c r="C50" s="29" t="s">
        <v>121</v>
      </c>
      <c r="D50" s="30">
        <v>7000</v>
      </c>
      <c r="E50" s="30">
        <v>10565.5</v>
      </c>
      <c r="F50" s="50">
        <f t="shared" si="0"/>
        <v>150.93571428571428</v>
      </c>
      <c r="G50" s="51">
        <f t="shared" si="1"/>
        <v>3565.5</v>
      </c>
    </row>
    <row r="51" spans="2:7" ht="12.75">
      <c r="B51" s="28">
        <v>21080000</v>
      </c>
      <c r="C51" s="29" t="s">
        <v>122</v>
      </c>
      <c r="D51" s="30">
        <v>7000</v>
      </c>
      <c r="E51" s="30">
        <v>10565.5</v>
      </c>
      <c r="F51" s="50">
        <f t="shared" si="0"/>
        <v>150.93571428571428</v>
      </c>
      <c r="G51" s="51">
        <f t="shared" si="1"/>
        <v>3565.5</v>
      </c>
    </row>
    <row r="52" spans="2:7" ht="12.75">
      <c r="B52" s="35">
        <v>21081100</v>
      </c>
      <c r="C52" s="36" t="s">
        <v>123</v>
      </c>
      <c r="D52" s="42">
        <v>7000</v>
      </c>
      <c r="E52" s="42">
        <v>10565.5</v>
      </c>
      <c r="F52" s="45">
        <f t="shared" si="0"/>
        <v>150.93571428571428</v>
      </c>
      <c r="G52" s="46">
        <f t="shared" si="1"/>
        <v>3565.5</v>
      </c>
    </row>
    <row r="53" spans="2:7" ht="25.5">
      <c r="B53" s="28">
        <v>22000000</v>
      </c>
      <c r="C53" s="29" t="s">
        <v>124</v>
      </c>
      <c r="D53" s="30">
        <v>587580</v>
      </c>
      <c r="E53" s="30">
        <v>645878.35</v>
      </c>
      <c r="F53" s="50">
        <f t="shared" si="0"/>
        <v>109.92177235440279</v>
      </c>
      <c r="G53" s="51">
        <f t="shared" si="1"/>
        <v>58298.34999999998</v>
      </c>
    </row>
    <row r="54" spans="2:7" ht="12.75">
      <c r="B54" s="28">
        <v>22010000</v>
      </c>
      <c r="C54" s="29" t="s">
        <v>125</v>
      </c>
      <c r="D54" s="33">
        <v>480160</v>
      </c>
      <c r="E54" s="33">
        <v>484042.49</v>
      </c>
      <c r="F54" s="50">
        <f t="shared" si="0"/>
        <v>100.80858255581472</v>
      </c>
      <c r="G54" s="51">
        <f t="shared" si="1"/>
        <v>3882.4899999999907</v>
      </c>
    </row>
    <row r="55" spans="2:7" ht="39">
      <c r="B55" s="38">
        <v>22010300</v>
      </c>
      <c r="C55" s="39" t="s">
        <v>126</v>
      </c>
      <c r="D55" s="37">
        <v>0</v>
      </c>
      <c r="E55" s="37">
        <v>0</v>
      </c>
      <c r="F55" s="45"/>
      <c r="G55" s="46">
        <f t="shared" si="1"/>
        <v>0</v>
      </c>
    </row>
    <row r="56" spans="2:7" ht="12.75">
      <c r="B56" s="35">
        <v>22012500</v>
      </c>
      <c r="C56" s="36" t="s">
        <v>19</v>
      </c>
      <c r="D56" s="37">
        <v>160700</v>
      </c>
      <c r="E56" s="37">
        <v>160997.87</v>
      </c>
      <c r="F56" s="45">
        <f t="shared" si="0"/>
        <v>100.18535780958307</v>
      </c>
      <c r="G56" s="46">
        <f t="shared" si="1"/>
        <v>297.86999999999534</v>
      </c>
    </row>
    <row r="57" spans="2:7" ht="22.5" customHeight="1">
      <c r="B57" s="35">
        <v>22012600</v>
      </c>
      <c r="C57" s="36" t="s">
        <v>127</v>
      </c>
      <c r="D57" s="37">
        <v>319460</v>
      </c>
      <c r="E57" s="37">
        <v>323044.62</v>
      </c>
      <c r="F57" s="45">
        <f t="shared" si="0"/>
        <v>101.12208727227197</v>
      </c>
      <c r="G57" s="46">
        <f t="shared" si="1"/>
        <v>3584.6199999999953</v>
      </c>
    </row>
    <row r="58" spans="2:7" ht="36.75" customHeight="1">
      <c r="B58" s="28">
        <v>22080000</v>
      </c>
      <c r="C58" s="29" t="s">
        <v>128</v>
      </c>
      <c r="D58" s="33">
        <v>66220</v>
      </c>
      <c r="E58" s="33">
        <v>69900.94</v>
      </c>
      <c r="F58" s="50">
        <f t="shared" si="0"/>
        <v>105.55865297493206</v>
      </c>
      <c r="G58" s="51">
        <f t="shared" si="1"/>
        <v>3680.9400000000023</v>
      </c>
    </row>
    <row r="59" spans="2:7" ht="37.5" customHeight="1">
      <c r="B59" s="35">
        <v>22080400</v>
      </c>
      <c r="C59" s="40" t="s">
        <v>129</v>
      </c>
      <c r="D59" s="37">
        <v>66220</v>
      </c>
      <c r="E59" s="37">
        <v>69900.94</v>
      </c>
      <c r="F59" s="45">
        <f t="shared" si="0"/>
        <v>105.55865297493206</v>
      </c>
      <c r="G59" s="46">
        <f t="shared" si="1"/>
        <v>3680.9400000000023</v>
      </c>
    </row>
    <row r="60" spans="2:7" ht="12.75">
      <c r="B60" s="31">
        <v>22090000</v>
      </c>
      <c r="C60" s="32" t="s">
        <v>130</v>
      </c>
      <c r="D60" s="30">
        <v>16200</v>
      </c>
      <c r="E60" s="30">
        <v>16350.4</v>
      </c>
      <c r="F60" s="50">
        <f t="shared" si="0"/>
        <v>100.9283950617284</v>
      </c>
      <c r="G60" s="51">
        <f t="shared" si="1"/>
        <v>150.39999999999964</v>
      </c>
    </row>
    <row r="61" spans="2:7" ht="39">
      <c r="B61" s="38">
        <v>22090100</v>
      </c>
      <c r="C61" s="41" t="s">
        <v>131</v>
      </c>
      <c r="D61" s="42">
        <v>13450</v>
      </c>
      <c r="E61" s="42">
        <v>13528.4</v>
      </c>
      <c r="F61" s="45">
        <f t="shared" si="0"/>
        <v>100.58289962825278</v>
      </c>
      <c r="G61" s="46">
        <f t="shared" si="1"/>
        <v>78.39999999999964</v>
      </c>
    </row>
    <row r="62" spans="2:7" ht="39">
      <c r="B62" s="38">
        <v>22090400</v>
      </c>
      <c r="C62" s="41" t="s">
        <v>132</v>
      </c>
      <c r="D62" s="42">
        <v>2750</v>
      </c>
      <c r="E62" s="42">
        <v>2822</v>
      </c>
      <c r="F62" s="45">
        <f t="shared" si="0"/>
        <v>102.61818181818181</v>
      </c>
      <c r="G62" s="46">
        <f t="shared" si="1"/>
        <v>72</v>
      </c>
    </row>
    <row r="63" spans="2:7" ht="12.75">
      <c r="B63" s="31">
        <v>24000000</v>
      </c>
      <c r="C63" s="32" t="s">
        <v>133</v>
      </c>
      <c r="D63" s="33">
        <v>25000</v>
      </c>
      <c r="E63" s="33">
        <v>75584.52</v>
      </c>
      <c r="F63" s="45">
        <f t="shared" si="0"/>
        <v>302.33808</v>
      </c>
      <c r="G63" s="51">
        <f t="shared" si="1"/>
        <v>50584.520000000004</v>
      </c>
    </row>
    <row r="64" spans="2:7" ht="12.75">
      <c r="B64" s="31">
        <v>24060000</v>
      </c>
      <c r="C64" s="32" t="s">
        <v>122</v>
      </c>
      <c r="D64" s="33">
        <v>25000</v>
      </c>
      <c r="E64" s="33">
        <v>75584.52</v>
      </c>
      <c r="F64" s="45">
        <f t="shared" si="0"/>
        <v>302.33808</v>
      </c>
      <c r="G64" s="51">
        <f t="shared" si="1"/>
        <v>50584.520000000004</v>
      </c>
    </row>
    <row r="65" spans="2:7" ht="12.75">
      <c r="B65" s="38">
        <v>24060300</v>
      </c>
      <c r="C65" s="41" t="s">
        <v>122</v>
      </c>
      <c r="D65" s="42">
        <v>25000</v>
      </c>
      <c r="E65" s="42">
        <v>75584.52</v>
      </c>
      <c r="F65" s="45">
        <f t="shared" si="0"/>
        <v>302.33808</v>
      </c>
      <c r="G65" s="46">
        <f t="shared" si="1"/>
        <v>50584.520000000004</v>
      </c>
    </row>
    <row r="66" spans="2:7" ht="12.75">
      <c r="B66" s="52">
        <v>40000000</v>
      </c>
      <c r="C66" s="57" t="s">
        <v>134</v>
      </c>
      <c r="D66" s="58">
        <v>29985497</v>
      </c>
      <c r="E66" s="58">
        <v>29979162</v>
      </c>
      <c r="F66" s="55">
        <f t="shared" si="0"/>
        <v>99.97887311989527</v>
      </c>
      <c r="G66" s="56">
        <f t="shared" si="1"/>
        <v>-6335</v>
      </c>
    </row>
    <row r="67" spans="2:7" ht="17.25" customHeight="1">
      <c r="B67" s="28">
        <v>41000000</v>
      </c>
      <c r="C67" s="34" t="s">
        <v>135</v>
      </c>
      <c r="D67" s="33">
        <v>29985497</v>
      </c>
      <c r="E67" s="33">
        <v>29979162</v>
      </c>
      <c r="F67" s="50">
        <f t="shared" si="0"/>
        <v>99.97887311989527</v>
      </c>
      <c r="G67" s="51">
        <f t="shared" si="1"/>
        <v>-6335</v>
      </c>
    </row>
    <row r="68" spans="2:7" ht="12.75">
      <c r="B68" s="28">
        <v>41020000</v>
      </c>
      <c r="C68" s="34" t="s">
        <v>20</v>
      </c>
      <c r="D68" s="33">
        <v>3279000</v>
      </c>
      <c r="E68" s="33">
        <v>3279000</v>
      </c>
      <c r="F68" s="50">
        <f t="shared" si="0"/>
        <v>100</v>
      </c>
      <c r="G68" s="51">
        <f t="shared" si="1"/>
        <v>0</v>
      </c>
    </row>
    <row r="69" spans="2:7" ht="12.75">
      <c r="B69" s="35">
        <v>41020100</v>
      </c>
      <c r="C69" s="40" t="s">
        <v>136</v>
      </c>
      <c r="D69" s="37">
        <v>3279000</v>
      </c>
      <c r="E69" s="37">
        <v>3279000</v>
      </c>
      <c r="F69" s="45">
        <f t="shared" si="0"/>
        <v>100</v>
      </c>
      <c r="G69" s="46">
        <f t="shared" si="1"/>
        <v>0</v>
      </c>
    </row>
    <row r="70" spans="2:7" ht="20.25" customHeight="1">
      <c r="B70" s="31">
        <v>41030000</v>
      </c>
      <c r="C70" s="32" t="s">
        <v>21</v>
      </c>
      <c r="D70" s="33">
        <v>26330800</v>
      </c>
      <c r="E70" s="33">
        <v>26330800</v>
      </c>
      <c r="F70" s="45">
        <f t="shared" si="0"/>
        <v>100</v>
      </c>
      <c r="G70" s="46">
        <f t="shared" si="1"/>
        <v>0</v>
      </c>
    </row>
    <row r="71" spans="2:7" ht="29.25" customHeight="1">
      <c r="B71" s="35">
        <v>41033900</v>
      </c>
      <c r="C71" s="40" t="s">
        <v>137</v>
      </c>
      <c r="D71" s="37">
        <v>26330800</v>
      </c>
      <c r="E71" s="37">
        <v>26330800</v>
      </c>
      <c r="F71" s="45">
        <f t="shared" si="0"/>
        <v>100</v>
      </c>
      <c r="G71" s="46">
        <f t="shared" si="1"/>
        <v>0</v>
      </c>
    </row>
    <row r="72" spans="2:7" ht="25.5" hidden="1">
      <c r="B72" s="38">
        <v>41034200</v>
      </c>
      <c r="C72" s="41" t="s">
        <v>138</v>
      </c>
      <c r="D72" s="37"/>
      <c r="E72" s="37"/>
      <c r="F72" s="45" t="e">
        <f t="shared" si="0"/>
        <v>#DIV/0!</v>
      </c>
      <c r="G72" s="46">
        <f t="shared" si="1"/>
        <v>0</v>
      </c>
    </row>
    <row r="73" spans="2:7" ht="24.75" customHeight="1" hidden="1">
      <c r="B73" s="28">
        <v>41040000</v>
      </c>
      <c r="C73" s="34" t="s">
        <v>22</v>
      </c>
      <c r="D73" s="33"/>
      <c r="E73" s="33"/>
      <c r="F73" s="50" t="e">
        <f t="shared" si="0"/>
        <v>#DIV/0!</v>
      </c>
      <c r="G73" s="51">
        <f t="shared" si="1"/>
        <v>0</v>
      </c>
    </row>
    <row r="74" spans="2:7" ht="25.5" customHeight="1" hidden="1">
      <c r="B74" s="35">
        <v>41040200</v>
      </c>
      <c r="C74" s="40" t="s">
        <v>67</v>
      </c>
      <c r="D74" s="37"/>
      <c r="E74" s="37"/>
      <c r="F74" s="45" t="e">
        <f t="shared" si="0"/>
        <v>#DIV/0!</v>
      </c>
      <c r="G74" s="46">
        <f t="shared" si="1"/>
        <v>0</v>
      </c>
    </row>
    <row r="75" spans="2:7" ht="28.5" customHeight="1">
      <c r="B75" s="28">
        <v>41050000</v>
      </c>
      <c r="C75" s="34" t="s">
        <v>23</v>
      </c>
      <c r="D75" s="33">
        <v>375697</v>
      </c>
      <c r="E75" s="33">
        <v>369362</v>
      </c>
      <c r="F75" s="45">
        <f t="shared" si="0"/>
        <v>98.31380074900784</v>
      </c>
      <c r="G75" s="46">
        <f t="shared" si="1"/>
        <v>-6335</v>
      </c>
    </row>
    <row r="76" spans="2:7" ht="36.75" customHeight="1" hidden="1">
      <c r="B76" s="35">
        <v>41051100</v>
      </c>
      <c r="C76" s="40" t="s">
        <v>24</v>
      </c>
      <c r="D76" s="37"/>
      <c r="E76" s="74"/>
      <c r="F76" s="45" t="e">
        <f t="shared" si="0"/>
        <v>#DIV/0!</v>
      </c>
      <c r="G76" s="46">
        <f t="shared" si="1"/>
        <v>0</v>
      </c>
    </row>
    <row r="77" spans="2:7" ht="43.5" customHeight="1">
      <c r="B77" s="35">
        <v>41051200</v>
      </c>
      <c r="C77" s="40" t="s">
        <v>25</v>
      </c>
      <c r="D77" s="37">
        <v>22177</v>
      </c>
      <c r="E77" s="74">
        <v>17075</v>
      </c>
      <c r="F77" s="45">
        <f t="shared" si="0"/>
        <v>76.99418316273616</v>
      </c>
      <c r="G77" s="46">
        <f t="shared" si="1"/>
        <v>-5102</v>
      </c>
    </row>
    <row r="78" spans="2:7" ht="53.25" customHeight="1" hidden="1">
      <c r="B78" s="35">
        <v>41051400</v>
      </c>
      <c r="C78" s="40" t="s">
        <v>139</v>
      </c>
      <c r="D78" s="37"/>
      <c r="E78" s="74"/>
      <c r="F78" s="45" t="e">
        <f t="shared" si="0"/>
        <v>#DIV/0!</v>
      </c>
      <c r="G78" s="46">
        <f aca="true" t="shared" si="2" ref="G78:G84">E78-D78</f>
        <v>0</v>
      </c>
    </row>
    <row r="79" spans="2:7" ht="53.25" customHeight="1">
      <c r="B79" s="35">
        <v>41051700</v>
      </c>
      <c r="C79" s="40" t="s">
        <v>224</v>
      </c>
      <c r="D79" s="37">
        <v>3693</v>
      </c>
      <c r="E79" s="74">
        <v>2460</v>
      </c>
      <c r="F79" s="45">
        <f aca="true" t="shared" si="3" ref="F79:F84">E79/D79*100</f>
        <v>66.61251015434605</v>
      </c>
      <c r="G79" s="46">
        <f t="shared" si="2"/>
        <v>-1233</v>
      </c>
    </row>
    <row r="80" spans="2:7" ht="21.75" customHeight="1" hidden="1">
      <c r="B80" s="35">
        <v>41053900</v>
      </c>
      <c r="C80" s="40" t="s">
        <v>26</v>
      </c>
      <c r="D80" s="37"/>
      <c r="E80" s="37"/>
      <c r="F80" s="45" t="e">
        <f t="shared" si="3"/>
        <v>#DIV/0!</v>
      </c>
      <c r="G80" s="46">
        <f t="shared" si="2"/>
        <v>0</v>
      </c>
    </row>
    <row r="81" spans="2:7" ht="50.25" customHeight="1" hidden="1">
      <c r="B81" s="35">
        <v>41054800</v>
      </c>
      <c r="C81" s="40" t="s">
        <v>162</v>
      </c>
      <c r="D81" s="37"/>
      <c r="E81" s="37"/>
      <c r="F81" s="45" t="e">
        <f t="shared" si="3"/>
        <v>#DIV/0!</v>
      </c>
      <c r="G81" s="46">
        <f t="shared" si="2"/>
        <v>0</v>
      </c>
    </row>
    <row r="82" spans="2:7" ht="49.5" customHeight="1">
      <c r="B82" s="35">
        <v>410550000</v>
      </c>
      <c r="C82" s="40" t="s">
        <v>205</v>
      </c>
      <c r="D82" s="37">
        <v>349827</v>
      </c>
      <c r="E82" s="37">
        <v>349827</v>
      </c>
      <c r="F82" s="45">
        <f t="shared" si="3"/>
        <v>100</v>
      </c>
      <c r="G82" s="46">
        <f t="shared" si="2"/>
        <v>0</v>
      </c>
    </row>
    <row r="83" spans="2:7" ht="21" customHeight="1">
      <c r="B83" s="153" t="s">
        <v>140</v>
      </c>
      <c r="C83" s="154"/>
      <c r="D83" s="27">
        <v>29571390</v>
      </c>
      <c r="E83" s="27">
        <v>30140728.31</v>
      </c>
      <c r="F83" s="47">
        <f t="shared" si="3"/>
        <v>101.9253011441126</v>
      </c>
      <c r="G83" s="48">
        <f t="shared" si="2"/>
        <v>569338.3099999987</v>
      </c>
    </row>
    <row r="84" spans="2:7" ht="15.75" customHeight="1" thickBot="1">
      <c r="B84" s="143" t="s">
        <v>13</v>
      </c>
      <c r="C84" s="144"/>
      <c r="D84" s="49">
        <v>59556887</v>
      </c>
      <c r="E84" s="49">
        <v>60119890.31</v>
      </c>
      <c r="F84" s="67">
        <f t="shared" si="3"/>
        <v>100.94532024482743</v>
      </c>
      <c r="G84" s="68">
        <f t="shared" si="2"/>
        <v>563003.3100000024</v>
      </c>
    </row>
    <row r="85" spans="2:7" ht="15.75" customHeight="1">
      <c r="B85" s="145" t="s">
        <v>10</v>
      </c>
      <c r="C85" s="146"/>
      <c r="D85" s="146"/>
      <c r="E85" s="146"/>
      <c r="F85" s="146"/>
      <c r="G85" s="147"/>
    </row>
    <row r="86" spans="2:7" ht="15" customHeight="1">
      <c r="B86" s="100">
        <v>10000000</v>
      </c>
      <c r="C86" s="101" t="s">
        <v>90</v>
      </c>
      <c r="D86" s="102">
        <v>9550</v>
      </c>
      <c r="E86" s="102">
        <v>9632.84</v>
      </c>
      <c r="F86" s="103">
        <f aca="true" t="shared" si="4" ref="F86:F108">E86/D86*100</f>
        <v>100.86743455497383</v>
      </c>
      <c r="G86" s="104">
        <f>E86-D86</f>
        <v>82.84000000000015</v>
      </c>
    </row>
    <row r="87" spans="2:7" ht="15" customHeight="1">
      <c r="B87" s="38">
        <v>19000000</v>
      </c>
      <c r="C87" s="40" t="s">
        <v>141</v>
      </c>
      <c r="D87" s="97">
        <v>9550</v>
      </c>
      <c r="E87" s="37">
        <v>9632.84</v>
      </c>
      <c r="F87" s="43">
        <f t="shared" si="4"/>
        <v>100.86743455497383</v>
      </c>
      <c r="G87" s="44">
        <f aca="true" t="shared" si="5" ref="G87:G117">E87-D87</f>
        <v>82.84000000000015</v>
      </c>
    </row>
    <row r="88" spans="2:7" ht="15" customHeight="1">
      <c r="B88" s="35">
        <v>19010000</v>
      </c>
      <c r="C88" s="40" t="s">
        <v>142</v>
      </c>
      <c r="D88" s="97">
        <v>9550</v>
      </c>
      <c r="E88" s="37">
        <v>9632.84</v>
      </c>
      <c r="F88" s="43">
        <f t="shared" si="4"/>
        <v>100.86743455497383</v>
      </c>
      <c r="G88" s="44">
        <f t="shared" si="5"/>
        <v>82.84000000000015</v>
      </c>
    </row>
    <row r="89" spans="2:7" ht="51.75">
      <c r="B89" s="35">
        <v>19010100</v>
      </c>
      <c r="C89" s="40" t="s">
        <v>143</v>
      </c>
      <c r="D89" s="97">
        <v>3600</v>
      </c>
      <c r="E89" s="37">
        <v>3645.84</v>
      </c>
      <c r="F89" s="43">
        <f t="shared" si="4"/>
        <v>101.27333333333333</v>
      </c>
      <c r="G89" s="44">
        <f t="shared" si="5"/>
        <v>45.840000000000146</v>
      </c>
    </row>
    <row r="90" spans="2:7" ht="39">
      <c r="B90" s="38">
        <v>19010300</v>
      </c>
      <c r="C90" s="41" t="s">
        <v>144</v>
      </c>
      <c r="D90" s="130">
        <v>5950</v>
      </c>
      <c r="E90" s="42">
        <v>5987</v>
      </c>
      <c r="F90" s="43">
        <f t="shared" si="4"/>
        <v>100.6218487394958</v>
      </c>
      <c r="G90" s="44">
        <f t="shared" si="5"/>
        <v>37</v>
      </c>
    </row>
    <row r="91" spans="2:7" ht="16.5" customHeight="1">
      <c r="B91" s="105">
        <v>20000000</v>
      </c>
      <c r="C91" s="106" t="s">
        <v>120</v>
      </c>
      <c r="D91" s="107">
        <v>23751748.34</v>
      </c>
      <c r="E91" s="107">
        <v>23751748.34</v>
      </c>
      <c r="F91" s="103">
        <f t="shared" si="4"/>
        <v>100</v>
      </c>
      <c r="G91" s="104">
        <f t="shared" si="5"/>
        <v>0</v>
      </c>
    </row>
    <row r="92" spans="2:7" ht="16.5" customHeight="1" hidden="1">
      <c r="B92" s="108">
        <v>24000000</v>
      </c>
      <c r="C92" s="109" t="s">
        <v>133</v>
      </c>
      <c r="D92" s="129"/>
      <c r="E92" s="110"/>
      <c r="F92" s="128" t="e">
        <f t="shared" si="4"/>
        <v>#DIV/0!</v>
      </c>
      <c r="G92" s="111">
        <f t="shared" si="5"/>
        <v>0</v>
      </c>
    </row>
    <row r="93" spans="2:7" ht="16.5" customHeight="1" hidden="1">
      <c r="B93" s="108">
        <v>24060000</v>
      </c>
      <c r="C93" s="109" t="s">
        <v>122</v>
      </c>
      <c r="D93" s="129"/>
      <c r="E93" s="110"/>
      <c r="F93" s="128" t="e">
        <f t="shared" si="4"/>
        <v>#DIV/0!</v>
      </c>
      <c r="G93" s="111">
        <f t="shared" si="5"/>
        <v>0</v>
      </c>
    </row>
    <row r="94" spans="2:7" ht="38.25" customHeight="1" hidden="1">
      <c r="B94" s="108">
        <v>24062100</v>
      </c>
      <c r="C94" s="109" t="s">
        <v>163</v>
      </c>
      <c r="D94" s="129"/>
      <c r="E94" s="110"/>
      <c r="F94" s="128" t="e">
        <f t="shared" si="4"/>
        <v>#DIV/0!</v>
      </c>
      <c r="G94" s="111">
        <f t="shared" si="5"/>
        <v>0</v>
      </c>
    </row>
    <row r="95" spans="2:7" ht="16.5" customHeight="1">
      <c r="B95" s="112">
        <v>25000000</v>
      </c>
      <c r="C95" s="113" t="s">
        <v>145</v>
      </c>
      <c r="D95" s="129">
        <v>23751748.34</v>
      </c>
      <c r="E95" s="110">
        <v>23751748.34</v>
      </c>
      <c r="F95" s="128">
        <f t="shared" si="4"/>
        <v>100</v>
      </c>
      <c r="G95" s="111">
        <f t="shared" si="5"/>
        <v>0</v>
      </c>
    </row>
    <row r="96" spans="2:7" ht="27" customHeight="1">
      <c r="B96" s="108">
        <v>25010000</v>
      </c>
      <c r="C96" s="109" t="s">
        <v>146</v>
      </c>
      <c r="D96" s="129">
        <v>594967.34</v>
      </c>
      <c r="E96" s="114">
        <v>594967.34</v>
      </c>
      <c r="F96" s="128">
        <f t="shared" si="4"/>
        <v>100</v>
      </c>
      <c r="G96" s="111">
        <f t="shared" si="5"/>
        <v>0</v>
      </c>
    </row>
    <row r="97" spans="2:7" ht="25.5">
      <c r="B97" s="108">
        <v>25010100</v>
      </c>
      <c r="C97" s="109" t="s">
        <v>147</v>
      </c>
      <c r="D97" s="129">
        <v>556341.04</v>
      </c>
      <c r="E97" s="114">
        <v>556341.04</v>
      </c>
      <c r="F97" s="128">
        <f t="shared" si="4"/>
        <v>100</v>
      </c>
      <c r="G97" s="111">
        <f t="shared" si="5"/>
        <v>0</v>
      </c>
    </row>
    <row r="98" spans="2:7" ht="30.75" customHeight="1">
      <c r="B98" s="108">
        <v>25010200</v>
      </c>
      <c r="C98" s="109" t="s">
        <v>148</v>
      </c>
      <c r="D98" s="129">
        <v>38026.3</v>
      </c>
      <c r="E98" s="110">
        <v>38026.3</v>
      </c>
      <c r="F98" s="128">
        <f t="shared" si="4"/>
        <v>100</v>
      </c>
      <c r="G98" s="111">
        <f t="shared" si="5"/>
        <v>0</v>
      </c>
    </row>
    <row r="99" spans="2:7" ht="39">
      <c r="B99" s="108">
        <v>25010300</v>
      </c>
      <c r="C99" s="109" t="s">
        <v>153</v>
      </c>
      <c r="D99" s="129"/>
      <c r="E99" s="110"/>
      <c r="F99" s="128"/>
      <c r="G99" s="111">
        <f t="shared" si="5"/>
        <v>0</v>
      </c>
    </row>
    <row r="100" spans="2:7" ht="25.5">
      <c r="B100" s="108">
        <v>25010400</v>
      </c>
      <c r="C100" s="109" t="s">
        <v>164</v>
      </c>
      <c r="D100" s="129">
        <v>600</v>
      </c>
      <c r="E100" s="110">
        <v>600</v>
      </c>
      <c r="F100" s="128">
        <f t="shared" si="4"/>
        <v>100</v>
      </c>
      <c r="G100" s="111">
        <f t="shared" si="5"/>
        <v>0</v>
      </c>
    </row>
    <row r="101" spans="2:7" ht="12.75">
      <c r="B101" s="108">
        <v>25020000</v>
      </c>
      <c r="C101" s="109" t="s">
        <v>149</v>
      </c>
      <c r="D101" s="129">
        <v>23156781</v>
      </c>
      <c r="E101" s="110">
        <v>23156781</v>
      </c>
      <c r="F101" s="128">
        <f t="shared" si="4"/>
        <v>100</v>
      </c>
      <c r="G101" s="111">
        <f t="shared" si="5"/>
        <v>0</v>
      </c>
    </row>
    <row r="102" spans="2:10" ht="23.25" customHeight="1">
      <c r="B102" s="108">
        <v>25020100</v>
      </c>
      <c r="C102" s="109" t="s">
        <v>150</v>
      </c>
      <c r="D102" s="129">
        <v>19262243.85</v>
      </c>
      <c r="E102" s="110">
        <v>19262243.85</v>
      </c>
      <c r="F102" s="128">
        <f t="shared" si="4"/>
        <v>100</v>
      </c>
      <c r="G102" s="111">
        <f t="shared" si="5"/>
        <v>0</v>
      </c>
      <c r="J102" s="78"/>
    </row>
    <row r="103" spans="2:7" ht="69.75" customHeight="1">
      <c r="B103" s="108">
        <v>25020200</v>
      </c>
      <c r="C103" s="109" t="s">
        <v>154</v>
      </c>
      <c r="D103" s="129">
        <v>3894537.15</v>
      </c>
      <c r="E103" s="110">
        <v>3894537.15</v>
      </c>
      <c r="F103" s="128">
        <f t="shared" si="4"/>
        <v>100</v>
      </c>
      <c r="G103" s="111">
        <f t="shared" si="5"/>
        <v>0</v>
      </c>
    </row>
    <row r="104" spans="2:7" ht="17.25" customHeight="1">
      <c r="B104" s="71">
        <v>40000000</v>
      </c>
      <c r="C104" s="72" t="s">
        <v>134</v>
      </c>
      <c r="D104" s="127">
        <v>100000</v>
      </c>
      <c r="E104" s="73">
        <v>100000</v>
      </c>
      <c r="F104" s="131">
        <f t="shared" si="4"/>
        <v>100</v>
      </c>
      <c r="G104" s="70">
        <f t="shared" si="5"/>
        <v>0</v>
      </c>
    </row>
    <row r="105" spans="2:7" ht="23.25" customHeight="1">
      <c r="B105" s="35">
        <v>41000000</v>
      </c>
      <c r="C105" s="40" t="s">
        <v>135</v>
      </c>
      <c r="D105" s="74">
        <v>100000</v>
      </c>
      <c r="E105" s="37">
        <v>100000</v>
      </c>
      <c r="F105" s="128">
        <f t="shared" si="4"/>
        <v>100</v>
      </c>
      <c r="G105" s="44">
        <f t="shared" si="5"/>
        <v>0</v>
      </c>
    </row>
    <row r="106" spans="2:7" ht="26.25" customHeight="1">
      <c r="B106" s="35">
        <v>41050000</v>
      </c>
      <c r="C106" s="40" t="s">
        <v>23</v>
      </c>
      <c r="D106" s="74">
        <v>100000</v>
      </c>
      <c r="E106" s="37">
        <v>100000</v>
      </c>
      <c r="F106" s="128">
        <f t="shared" si="4"/>
        <v>100</v>
      </c>
      <c r="G106" s="44">
        <f t="shared" si="5"/>
        <v>0</v>
      </c>
    </row>
    <row r="107" spans="2:7" ht="39.75" customHeight="1" hidden="1">
      <c r="B107" s="35">
        <v>41051100</v>
      </c>
      <c r="C107" s="40" t="s">
        <v>24</v>
      </c>
      <c r="D107" s="74"/>
      <c r="E107" s="37"/>
      <c r="F107" s="128" t="e">
        <f t="shared" si="4"/>
        <v>#DIV/0!</v>
      </c>
      <c r="G107" s="44">
        <f t="shared" si="5"/>
        <v>0</v>
      </c>
    </row>
    <row r="108" spans="2:7" ht="65.25" customHeight="1">
      <c r="B108" s="35">
        <v>41052600</v>
      </c>
      <c r="C108" s="40" t="s">
        <v>155</v>
      </c>
      <c r="D108" s="74">
        <v>100000</v>
      </c>
      <c r="E108" s="37">
        <v>100000</v>
      </c>
      <c r="F108" s="128">
        <f t="shared" si="4"/>
        <v>100</v>
      </c>
      <c r="G108" s="44">
        <f t="shared" si="5"/>
        <v>0</v>
      </c>
    </row>
    <row r="109" spans="2:7" ht="27.75" customHeight="1" hidden="1">
      <c r="B109" s="35">
        <v>41053400</v>
      </c>
      <c r="C109" s="40" t="s">
        <v>156</v>
      </c>
      <c r="D109" s="125"/>
      <c r="E109" s="37"/>
      <c r="F109" s="43"/>
      <c r="G109" s="44">
        <f t="shared" si="5"/>
        <v>0</v>
      </c>
    </row>
    <row r="110" spans="2:7" ht="27.75" customHeight="1" hidden="1">
      <c r="B110" s="35">
        <v>41053700</v>
      </c>
      <c r="C110" s="40" t="s">
        <v>160</v>
      </c>
      <c r="D110" s="125"/>
      <c r="E110" s="37"/>
      <c r="F110" s="43" t="e">
        <f>E110/D110*100</f>
        <v>#DIV/0!</v>
      </c>
      <c r="G110" s="44">
        <f t="shared" si="5"/>
        <v>0</v>
      </c>
    </row>
    <row r="111" spans="2:7" ht="27.75" customHeight="1" hidden="1" thickBot="1">
      <c r="B111" s="35">
        <v>41053900</v>
      </c>
      <c r="C111" s="40" t="s">
        <v>26</v>
      </c>
      <c r="D111" s="125"/>
      <c r="E111" s="37"/>
      <c r="F111" s="43" t="e">
        <f>E111/D111*100</f>
        <v>#DIV/0!</v>
      </c>
      <c r="G111" s="44">
        <f t="shared" si="5"/>
        <v>0</v>
      </c>
    </row>
    <row r="112" spans="2:7" ht="15.75" customHeight="1" hidden="1">
      <c r="B112" s="71">
        <v>50000000</v>
      </c>
      <c r="C112" s="72" t="s">
        <v>157</v>
      </c>
      <c r="D112" s="126">
        <v>0</v>
      </c>
      <c r="E112" s="73"/>
      <c r="F112" s="69"/>
      <c r="G112" s="70">
        <f t="shared" si="5"/>
        <v>0</v>
      </c>
    </row>
    <row r="113" spans="2:7" ht="39.75" customHeight="1" hidden="1" thickBot="1">
      <c r="B113" s="132">
        <v>50110000</v>
      </c>
      <c r="C113" s="133" t="s">
        <v>158</v>
      </c>
      <c r="D113" s="134">
        <v>0</v>
      </c>
      <c r="E113" s="135"/>
      <c r="F113" s="136"/>
      <c r="G113" s="137">
        <f t="shared" si="5"/>
        <v>0</v>
      </c>
    </row>
    <row r="114" spans="2:7" ht="18" customHeight="1">
      <c r="B114" s="154" t="s">
        <v>140</v>
      </c>
      <c r="C114" s="154"/>
      <c r="D114" s="138">
        <f>D86+D91+D104+D112</f>
        <v>23861298.34</v>
      </c>
      <c r="E114" s="139">
        <v>23761381.18</v>
      </c>
      <c r="F114" s="47">
        <f>E114/D114*100</f>
        <v>99.5812584940841</v>
      </c>
      <c r="G114" s="140">
        <f t="shared" si="5"/>
        <v>-99917.16000000015</v>
      </c>
    </row>
    <row r="115" spans="2:7" ht="15" customHeight="1">
      <c r="B115" s="155" t="s">
        <v>14</v>
      </c>
      <c r="C115" s="155"/>
      <c r="D115" s="141">
        <f>D86+D91+D104+D112</f>
        <v>23861298.34</v>
      </c>
      <c r="E115" s="142">
        <v>23861381.18</v>
      </c>
      <c r="F115" s="47">
        <f>E115/D115*100</f>
        <v>100.00034717306166</v>
      </c>
      <c r="G115" s="140">
        <f t="shared" si="5"/>
        <v>82.83999999985099</v>
      </c>
    </row>
    <row r="116" spans="2:7" s="2" customFormat="1" ht="32.25" customHeight="1" thickBot="1">
      <c r="B116" s="156" t="s">
        <v>12</v>
      </c>
      <c r="C116" s="157"/>
      <c r="D116" s="25">
        <f>D84+D115</f>
        <v>83418185.34</v>
      </c>
      <c r="E116" s="25">
        <f>E84+E115</f>
        <v>83981271.49000001</v>
      </c>
      <c r="F116" s="77">
        <f>E116/D116*100</f>
        <v>100.67501606239088</v>
      </c>
      <c r="G116" s="26">
        <f t="shared" si="5"/>
        <v>563086.150000006</v>
      </c>
    </row>
    <row r="117" spans="2:7" s="2" customFormat="1" ht="33" customHeight="1" hidden="1">
      <c r="B117" s="156" t="s">
        <v>152</v>
      </c>
      <c r="C117" s="157"/>
      <c r="D117" s="80" t="e">
        <f>#REF!+#REF!+D116</f>
        <v>#REF!</v>
      </c>
      <c r="E117" s="80" t="e">
        <f>#REF!+#REF!+E116</f>
        <v>#REF!</v>
      </c>
      <c r="F117" s="81" t="e">
        <f>E117/D117*100</f>
        <v>#REF!</v>
      </c>
      <c r="G117" s="82" t="e">
        <f t="shared" si="5"/>
        <v>#REF!</v>
      </c>
    </row>
    <row r="119" spans="3:7" ht="17.25">
      <c r="C119" s="12"/>
      <c r="D119" s="12"/>
      <c r="E119" s="12"/>
      <c r="F119" s="12"/>
      <c r="G119" s="12"/>
    </row>
    <row r="120" spans="3:7" ht="18">
      <c r="C120" s="20" t="s">
        <v>82</v>
      </c>
      <c r="D120" s="12"/>
      <c r="E120" s="19" t="s">
        <v>201</v>
      </c>
      <c r="F120" s="12"/>
      <c r="G120" s="12"/>
    </row>
    <row r="121" spans="3:7" ht="17.25">
      <c r="C121" s="12"/>
      <c r="D121" s="12"/>
      <c r="E121" s="12"/>
      <c r="F121" s="12" t="s">
        <v>81</v>
      </c>
      <c r="G121" s="12"/>
    </row>
  </sheetData>
  <sheetProtection/>
  <mergeCells count="10">
    <mergeCell ref="B114:C114"/>
    <mergeCell ref="B115:C115"/>
    <mergeCell ref="B117:C117"/>
    <mergeCell ref="B116:C116"/>
    <mergeCell ref="B84:C84"/>
    <mergeCell ref="B85:G85"/>
    <mergeCell ref="B11:G11"/>
    <mergeCell ref="B6:G6"/>
    <mergeCell ref="B7:G7"/>
    <mergeCell ref="B83:C83"/>
  </mergeCells>
  <printOptions horizontalCentered="1"/>
  <pageMargins left="0.1968503937007874" right="0.1968503937007874" top="0.5905511811023623" bottom="0.3937007874015748" header="0.5118110236220472" footer="0.1968503937007874"/>
  <pageSetup fitToHeight="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G105"/>
  <sheetViews>
    <sheetView showZeros="0" zoomScale="115" zoomScaleNormal="115" zoomScalePageLayoutView="0" workbookViewId="0" topLeftCell="A1">
      <pane xSplit="1" ySplit="8" topLeftCell="B7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12.75"/>
  <cols>
    <col min="1" max="1" width="1.25" style="0" customWidth="1"/>
    <col min="2" max="2" width="9.75390625" style="0" customWidth="1"/>
    <col min="3" max="3" width="35.75390625" style="0" customWidth="1"/>
    <col min="4" max="4" width="15.50390625" style="0" customWidth="1"/>
    <col min="5" max="5" width="14.75390625" style="0" customWidth="1"/>
    <col min="6" max="6" width="13.125" style="0" customWidth="1"/>
    <col min="7" max="7" width="15.00390625" style="0" customWidth="1"/>
  </cols>
  <sheetData>
    <row r="1" spans="2:6" ht="12.75">
      <c r="B1" s="7"/>
      <c r="C1" s="7"/>
      <c r="D1" s="7"/>
      <c r="E1" s="1" t="s">
        <v>5</v>
      </c>
      <c r="F1" s="7"/>
    </row>
    <row r="2" spans="2:6" ht="12.75">
      <c r="B2" s="7"/>
      <c r="C2" s="7"/>
      <c r="D2" s="7"/>
      <c r="E2" s="6" t="s">
        <v>206</v>
      </c>
      <c r="F2" s="7"/>
    </row>
    <row r="3" spans="2:6" ht="12.75">
      <c r="B3" s="7"/>
      <c r="C3" s="7"/>
      <c r="D3" s="7"/>
      <c r="E3" s="6" t="s">
        <v>225</v>
      </c>
      <c r="F3" s="7"/>
    </row>
    <row r="4" spans="2:6" ht="12.75">
      <c r="B4" s="7"/>
      <c r="C4" s="7"/>
      <c r="D4" s="7"/>
      <c r="E4" s="6" t="s">
        <v>207</v>
      </c>
      <c r="F4" s="7"/>
    </row>
    <row r="5" spans="2:7" ht="15">
      <c r="B5" s="163" t="s">
        <v>208</v>
      </c>
      <c r="C5" s="163"/>
      <c r="D5" s="163"/>
      <c r="E5" s="163"/>
      <c r="F5" s="163"/>
      <c r="G5" s="163"/>
    </row>
    <row r="6" spans="2:7" ht="15">
      <c r="B6" s="163" t="s">
        <v>0</v>
      </c>
      <c r="C6" s="163"/>
      <c r="D6" s="163"/>
      <c r="E6" s="163"/>
      <c r="F6" s="163"/>
      <c r="G6" s="163"/>
    </row>
    <row r="7" spans="2:7" ht="19.5" customHeight="1" thickBot="1">
      <c r="B7" s="7"/>
      <c r="C7" s="7"/>
      <c r="D7" s="7"/>
      <c r="E7" s="7"/>
      <c r="F7" s="7"/>
      <c r="G7" s="8" t="s">
        <v>6</v>
      </c>
    </row>
    <row r="8" spans="2:7" ht="72" customHeight="1" thickBot="1">
      <c r="B8" s="75" t="s">
        <v>1</v>
      </c>
      <c r="C8" s="76" t="s">
        <v>85</v>
      </c>
      <c r="D8" s="23" t="s">
        <v>209</v>
      </c>
      <c r="E8" s="23" t="s">
        <v>210</v>
      </c>
      <c r="F8" s="23" t="s">
        <v>211</v>
      </c>
      <c r="G8" s="24" t="s">
        <v>212</v>
      </c>
    </row>
    <row r="9" spans="2:7" ht="13.5" thickBot="1">
      <c r="B9" s="14">
        <v>1</v>
      </c>
      <c r="C9" s="13">
        <v>2</v>
      </c>
      <c r="D9" s="15">
        <v>3</v>
      </c>
      <c r="E9" s="14">
        <v>4</v>
      </c>
      <c r="F9" s="17" t="s">
        <v>86</v>
      </c>
      <c r="G9" s="16" t="s">
        <v>87</v>
      </c>
    </row>
    <row r="10" spans="2:7" ht="20.25" customHeight="1">
      <c r="B10" s="160" t="s">
        <v>8</v>
      </c>
      <c r="C10" s="161"/>
      <c r="D10" s="161"/>
      <c r="E10" s="161"/>
      <c r="F10" s="161"/>
      <c r="G10" s="162"/>
    </row>
    <row r="11" spans="2:7" ht="25.5">
      <c r="B11" s="93" t="s">
        <v>27</v>
      </c>
      <c r="C11" s="93" t="s">
        <v>28</v>
      </c>
      <c r="D11" s="94">
        <v>17365300</v>
      </c>
      <c r="E11" s="94">
        <v>14048447.97</v>
      </c>
      <c r="F11" s="91">
        <f>E11/D11*100</f>
        <v>80.89954086597986</v>
      </c>
      <c r="G11" s="92">
        <f>E11-D11</f>
        <v>-3316852.0299999993</v>
      </c>
    </row>
    <row r="12" spans="2:7" ht="12.75">
      <c r="B12" s="86" t="s">
        <v>29</v>
      </c>
      <c r="C12" s="86" t="s">
        <v>2</v>
      </c>
      <c r="D12" s="116">
        <v>17365300</v>
      </c>
      <c r="E12" s="116">
        <v>14048447.969999999</v>
      </c>
      <c r="F12" s="83">
        <f aca="true" t="shared" si="0" ref="F12:F68">E12/D12*100</f>
        <v>80.89954086597984</v>
      </c>
      <c r="G12" s="84">
        <f aca="true" t="shared" si="1" ref="G12:G68">E12-D12</f>
        <v>-3316852.030000001</v>
      </c>
    </row>
    <row r="13" spans="2:7" ht="63.75" customHeight="1">
      <c r="B13" s="86" t="s">
        <v>30</v>
      </c>
      <c r="C13" s="86" t="s">
        <v>31</v>
      </c>
      <c r="D13" s="116">
        <v>6923398</v>
      </c>
      <c r="E13" s="116">
        <v>6273609.75</v>
      </c>
      <c r="F13" s="83">
        <f t="shared" si="0"/>
        <v>90.61460499598607</v>
      </c>
      <c r="G13" s="84">
        <f t="shared" si="1"/>
        <v>-649788.25</v>
      </c>
    </row>
    <row r="14" spans="2:7" ht="63.75" customHeight="1">
      <c r="B14" s="86" t="s">
        <v>165</v>
      </c>
      <c r="C14" s="86" t="s">
        <v>166</v>
      </c>
      <c r="D14" s="116">
        <v>6923398</v>
      </c>
      <c r="E14" s="116">
        <v>6273609.75</v>
      </c>
      <c r="F14" s="83">
        <f t="shared" si="0"/>
        <v>90.61460499598607</v>
      </c>
      <c r="G14" s="84">
        <f t="shared" si="1"/>
        <v>-649788.25</v>
      </c>
    </row>
    <row r="15" spans="2:7" ht="25.5">
      <c r="B15" s="86" t="s">
        <v>167</v>
      </c>
      <c r="C15" s="86" t="s">
        <v>168</v>
      </c>
      <c r="D15" s="116">
        <v>1768350</v>
      </c>
      <c r="E15" s="116">
        <v>1441464.26</v>
      </c>
      <c r="F15" s="83">
        <f t="shared" si="0"/>
        <v>81.51464698730454</v>
      </c>
      <c r="G15" s="84">
        <f t="shared" si="1"/>
        <v>-326885.74</v>
      </c>
    </row>
    <row r="16" spans="2:7" ht="39">
      <c r="B16" s="86" t="s">
        <v>169</v>
      </c>
      <c r="C16" s="86" t="s">
        <v>170</v>
      </c>
      <c r="D16" s="116">
        <v>840563</v>
      </c>
      <c r="E16" s="116">
        <v>840363.74</v>
      </c>
      <c r="F16" s="83">
        <f t="shared" si="0"/>
        <v>99.97629445978468</v>
      </c>
      <c r="G16" s="84">
        <f t="shared" si="1"/>
        <v>-199.2600000000093</v>
      </c>
    </row>
    <row r="17" spans="2:7" ht="25.5">
      <c r="B17" s="86" t="s">
        <v>171</v>
      </c>
      <c r="C17" s="86" t="s">
        <v>172</v>
      </c>
      <c r="D17" s="116">
        <v>577960</v>
      </c>
      <c r="E17" s="116">
        <v>339773.94</v>
      </c>
      <c r="F17" s="83">
        <f t="shared" si="0"/>
        <v>58.78848709253236</v>
      </c>
      <c r="G17" s="84">
        <f t="shared" si="1"/>
        <v>-238186.06</v>
      </c>
    </row>
    <row r="18" spans="2:7" ht="25.5">
      <c r="B18" s="86" t="s">
        <v>35</v>
      </c>
      <c r="C18" s="86" t="s">
        <v>4</v>
      </c>
      <c r="D18" s="116">
        <v>349827</v>
      </c>
      <c r="E18" s="116">
        <v>261326.58</v>
      </c>
      <c r="F18" s="83">
        <f t="shared" si="0"/>
        <v>74.70166110677563</v>
      </c>
      <c r="G18" s="84">
        <f t="shared" si="1"/>
        <v>-88500.42000000001</v>
      </c>
    </row>
    <row r="19" spans="2:7" ht="25.5">
      <c r="B19" s="86" t="s">
        <v>173</v>
      </c>
      <c r="C19" s="86" t="s">
        <v>174</v>
      </c>
      <c r="D19" s="116">
        <v>3610440</v>
      </c>
      <c r="E19" s="116">
        <v>2918427.28</v>
      </c>
      <c r="F19" s="83">
        <f t="shared" si="0"/>
        <v>80.83300871915888</v>
      </c>
      <c r="G19" s="84">
        <f t="shared" si="1"/>
        <v>-692012.7200000002</v>
      </c>
    </row>
    <row r="20" spans="2:7" s="79" customFormat="1" ht="39">
      <c r="B20" s="86" t="s">
        <v>175</v>
      </c>
      <c r="C20" s="86" t="s">
        <v>176</v>
      </c>
      <c r="D20" s="116">
        <v>50000</v>
      </c>
      <c r="E20" s="116">
        <v>3685.91</v>
      </c>
      <c r="F20" s="83">
        <f t="shared" si="0"/>
        <v>7.37182</v>
      </c>
      <c r="G20" s="84">
        <f t="shared" si="1"/>
        <v>-46314.09</v>
      </c>
    </row>
    <row r="21" spans="2:7" s="79" customFormat="1" ht="51.75">
      <c r="B21" s="86" t="s">
        <v>36</v>
      </c>
      <c r="C21" s="86" t="s">
        <v>177</v>
      </c>
      <c r="D21" s="116">
        <v>190000</v>
      </c>
      <c r="E21" s="116">
        <v>74402.5</v>
      </c>
      <c r="F21" s="83">
        <f t="shared" si="0"/>
        <v>39.15921052631579</v>
      </c>
      <c r="G21" s="84">
        <f t="shared" si="1"/>
        <v>-115597.5</v>
      </c>
    </row>
    <row r="22" spans="2:7" ht="78">
      <c r="B22" s="86" t="s">
        <v>178</v>
      </c>
      <c r="C22" s="86" t="s">
        <v>179</v>
      </c>
      <c r="D22" s="116">
        <v>2134827</v>
      </c>
      <c r="E22" s="116">
        <v>1854067.06</v>
      </c>
      <c r="F22" s="83">
        <f t="shared" si="0"/>
        <v>86.84858585730835</v>
      </c>
      <c r="G22" s="84">
        <f t="shared" si="1"/>
        <v>-280759.93999999994</v>
      </c>
    </row>
    <row r="23" spans="2:7" ht="25.5">
      <c r="B23" s="86" t="s">
        <v>37</v>
      </c>
      <c r="C23" s="86" t="s">
        <v>38</v>
      </c>
      <c r="D23" s="116">
        <v>383100</v>
      </c>
      <c r="E23" s="116">
        <v>217859.89</v>
      </c>
      <c r="F23" s="83">
        <f t="shared" si="0"/>
        <v>56.86762986165492</v>
      </c>
      <c r="G23" s="84">
        <f t="shared" si="1"/>
        <v>-165240.11</v>
      </c>
    </row>
    <row r="24" spans="2:7" ht="25.5">
      <c r="B24" s="86" t="s">
        <v>39</v>
      </c>
      <c r="C24" s="86" t="s">
        <v>40</v>
      </c>
      <c r="D24" s="116">
        <v>442513</v>
      </c>
      <c r="E24" s="116">
        <v>442511.92</v>
      </c>
      <c r="F24" s="83">
        <f t="shared" si="0"/>
        <v>99.99975593937353</v>
      </c>
      <c r="G24" s="84">
        <f t="shared" si="1"/>
        <v>-1.0800000000162981</v>
      </c>
    </row>
    <row r="25" spans="2:7" ht="12.75">
      <c r="B25" s="86" t="s">
        <v>49</v>
      </c>
      <c r="C25" s="86" t="s">
        <v>50</v>
      </c>
      <c r="D25" s="116">
        <v>410000</v>
      </c>
      <c r="E25" s="116">
        <v>325900</v>
      </c>
      <c r="F25" s="83">
        <f t="shared" si="0"/>
        <v>79.48780487804879</v>
      </c>
      <c r="G25" s="84">
        <f t="shared" si="1"/>
        <v>-84100</v>
      </c>
    </row>
    <row r="26" spans="2:7" ht="25.5">
      <c r="B26" s="86">
        <v>6013</v>
      </c>
      <c r="C26" s="86" t="s">
        <v>52</v>
      </c>
      <c r="D26" s="116">
        <v>4887912</v>
      </c>
      <c r="E26" s="116">
        <v>3295512.32</v>
      </c>
      <c r="F26" s="83"/>
      <c r="G26" s="84"/>
    </row>
    <row r="27" spans="2:7" ht="51.75">
      <c r="B27" s="86" t="s">
        <v>180</v>
      </c>
      <c r="C27" s="86" t="s">
        <v>181</v>
      </c>
      <c r="D27" s="116">
        <v>30000</v>
      </c>
      <c r="E27" s="116">
        <v>0</v>
      </c>
      <c r="F27" s="83">
        <f t="shared" si="0"/>
        <v>0</v>
      </c>
      <c r="G27" s="84">
        <f t="shared" si="1"/>
        <v>-30000</v>
      </c>
    </row>
    <row r="28" spans="2:7" ht="12.75">
      <c r="B28" s="86" t="s">
        <v>53</v>
      </c>
      <c r="C28" s="86" t="s">
        <v>54</v>
      </c>
      <c r="D28" s="116">
        <v>89960</v>
      </c>
      <c r="E28" s="116">
        <v>65813.95</v>
      </c>
      <c r="F28" s="83">
        <f t="shared" si="0"/>
        <v>73.15912627834594</v>
      </c>
      <c r="G28" s="84">
        <f t="shared" si="1"/>
        <v>-24146.050000000003</v>
      </c>
    </row>
    <row r="29" spans="2:7" ht="18" customHeight="1">
      <c r="B29" s="86" t="s">
        <v>55</v>
      </c>
      <c r="C29" s="86" t="s">
        <v>56</v>
      </c>
      <c r="D29" s="116">
        <v>4767952</v>
      </c>
      <c r="E29" s="116">
        <v>3229698.37</v>
      </c>
      <c r="F29" s="83">
        <f t="shared" si="0"/>
        <v>67.73764438064813</v>
      </c>
      <c r="G29" s="84">
        <f t="shared" si="1"/>
        <v>-1538253.63</v>
      </c>
    </row>
    <row r="30" spans="2:7" ht="12.75" customHeight="1">
      <c r="B30" s="86" t="s">
        <v>57</v>
      </c>
      <c r="C30" s="86" t="s">
        <v>182</v>
      </c>
      <c r="D30" s="116">
        <v>175200</v>
      </c>
      <c r="E30" s="116">
        <v>119434.36</v>
      </c>
      <c r="F30" s="83">
        <f t="shared" si="0"/>
        <v>68.17029680365296</v>
      </c>
      <c r="G30" s="84">
        <f t="shared" si="1"/>
        <v>-55765.64</v>
      </c>
    </row>
    <row r="31" spans="2:7" ht="25.5">
      <c r="B31" s="86" t="s">
        <v>183</v>
      </c>
      <c r="C31" s="86" t="s">
        <v>161</v>
      </c>
      <c r="D31" s="116">
        <v>10000</v>
      </c>
      <c r="E31" s="116">
        <v>0</v>
      </c>
      <c r="F31" s="83">
        <f t="shared" si="0"/>
        <v>0</v>
      </c>
      <c r="G31" s="84">
        <f t="shared" si="1"/>
        <v>-10000</v>
      </c>
    </row>
    <row r="32" spans="2:7" ht="38.25" customHeight="1">
      <c r="B32" s="86" t="s">
        <v>58</v>
      </c>
      <c r="C32" s="86" t="s">
        <v>59</v>
      </c>
      <c r="D32" s="116">
        <v>75600</v>
      </c>
      <c r="E32" s="116">
        <v>74434.36</v>
      </c>
      <c r="F32" s="83">
        <f t="shared" si="0"/>
        <v>98.45814814814815</v>
      </c>
      <c r="G32" s="84">
        <f t="shared" si="1"/>
        <v>-1165.6399999999994</v>
      </c>
    </row>
    <row r="33" spans="2:7" ht="38.25" customHeight="1">
      <c r="B33" s="86" t="s">
        <v>60</v>
      </c>
      <c r="C33" s="86" t="s">
        <v>61</v>
      </c>
      <c r="D33" s="116">
        <v>80000</v>
      </c>
      <c r="E33" s="116">
        <v>45000</v>
      </c>
      <c r="F33" s="83">
        <f t="shared" si="0"/>
        <v>56.25</v>
      </c>
      <c r="G33" s="84">
        <f t="shared" si="1"/>
        <v>-35000</v>
      </c>
    </row>
    <row r="34" spans="2:7" ht="12.75" hidden="1">
      <c r="B34" s="86" t="s">
        <v>64</v>
      </c>
      <c r="C34" s="86" t="s">
        <v>15</v>
      </c>
      <c r="D34" s="115">
        <v>9600</v>
      </c>
      <c r="E34" s="115">
        <v>0</v>
      </c>
      <c r="F34" s="83">
        <f t="shared" si="0"/>
        <v>0</v>
      </c>
      <c r="G34" s="84">
        <f t="shared" si="1"/>
        <v>-9600</v>
      </c>
    </row>
    <row r="35" spans="2:7" ht="12.75" hidden="1">
      <c r="B35" s="86" t="s">
        <v>184</v>
      </c>
      <c r="C35" s="86" t="s">
        <v>185</v>
      </c>
      <c r="D35" s="87">
        <v>0</v>
      </c>
      <c r="E35" s="87">
        <v>0</v>
      </c>
      <c r="F35" s="83" t="e">
        <f t="shared" si="0"/>
        <v>#DIV/0!</v>
      </c>
      <c r="G35" s="84">
        <f t="shared" si="1"/>
        <v>0</v>
      </c>
    </row>
    <row r="36" spans="2:7" ht="39">
      <c r="B36" s="93" t="s">
        <v>70</v>
      </c>
      <c r="C36" s="93" t="s">
        <v>151</v>
      </c>
      <c r="D36" s="117">
        <v>47687730</v>
      </c>
      <c r="E36" s="117">
        <v>39883028.52</v>
      </c>
      <c r="F36" s="91">
        <f t="shared" si="0"/>
        <v>83.63373245067443</v>
      </c>
      <c r="G36" s="92">
        <f t="shared" si="1"/>
        <v>-7804701.479999997</v>
      </c>
    </row>
    <row r="37" spans="2:7" ht="12.75">
      <c r="B37" s="86" t="s">
        <v>29</v>
      </c>
      <c r="C37" s="86" t="s">
        <v>2</v>
      </c>
      <c r="D37" s="116">
        <v>291744</v>
      </c>
      <c r="E37" s="116">
        <v>234999.09</v>
      </c>
      <c r="F37" s="83">
        <f t="shared" si="0"/>
        <v>80.5497593780849</v>
      </c>
      <c r="G37" s="84">
        <f t="shared" si="1"/>
        <v>-56744.91</v>
      </c>
    </row>
    <row r="38" spans="2:7" ht="39">
      <c r="B38" s="86" t="s">
        <v>71</v>
      </c>
      <c r="C38" s="86" t="s">
        <v>186</v>
      </c>
      <c r="D38" s="116">
        <v>291744</v>
      </c>
      <c r="E38" s="116">
        <v>234999.09</v>
      </c>
      <c r="F38" s="83">
        <f t="shared" si="0"/>
        <v>80.5497593780849</v>
      </c>
      <c r="G38" s="84">
        <f t="shared" si="1"/>
        <v>-56744.91</v>
      </c>
    </row>
    <row r="39" spans="2:7" ht="39" customHeight="1">
      <c r="B39" s="86" t="s">
        <v>32</v>
      </c>
      <c r="C39" s="86" t="s">
        <v>3</v>
      </c>
      <c r="D39" s="116">
        <v>47365986</v>
      </c>
      <c r="E39" s="116">
        <v>39643789.42999998</v>
      </c>
      <c r="F39" s="83">
        <f t="shared" si="0"/>
        <v>83.69674692299233</v>
      </c>
      <c r="G39" s="84">
        <f t="shared" si="1"/>
        <v>-7722196.570000023</v>
      </c>
    </row>
    <row r="40" spans="2:7" ht="39" customHeight="1">
      <c r="B40" s="86" t="s">
        <v>33</v>
      </c>
      <c r="C40" s="86" t="s">
        <v>34</v>
      </c>
      <c r="D40" s="116">
        <v>7052436</v>
      </c>
      <c r="E40" s="116">
        <v>6137194.92</v>
      </c>
      <c r="F40" s="83">
        <f t="shared" si="0"/>
        <v>87.02234121656687</v>
      </c>
      <c r="G40" s="84">
        <f t="shared" si="1"/>
        <v>-915241.0800000001</v>
      </c>
    </row>
    <row r="41" spans="2:7" ht="25.5">
      <c r="B41" s="86" t="s">
        <v>187</v>
      </c>
      <c r="C41" s="86" t="s">
        <v>188</v>
      </c>
      <c r="D41" s="116">
        <v>11518267</v>
      </c>
      <c r="E41" s="116">
        <v>9678823.84</v>
      </c>
      <c r="F41" s="83">
        <f t="shared" si="0"/>
        <v>84.0302090583592</v>
      </c>
      <c r="G41" s="84">
        <f t="shared" si="1"/>
        <v>-1839443.1600000001</v>
      </c>
    </row>
    <row r="42" spans="2:7" ht="25.5">
      <c r="B42" s="86" t="s">
        <v>189</v>
      </c>
      <c r="C42" s="86" t="s">
        <v>188</v>
      </c>
      <c r="D42" s="116">
        <v>26330800</v>
      </c>
      <c r="E42" s="116">
        <v>21698428.9</v>
      </c>
      <c r="F42" s="83">
        <f t="shared" si="0"/>
        <v>82.40702485302383</v>
      </c>
      <c r="G42" s="84">
        <f t="shared" si="1"/>
        <v>-4632371.1000000015</v>
      </c>
    </row>
    <row r="43" spans="2:7" ht="39">
      <c r="B43" s="86" t="s">
        <v>190</v>
      </c>
      <c r="C43" s="86" t="s">
        <v>159</v>
      </c>
      <c r="D43" s="116">
        <v>1171898</v>
      </c>
      <c r="E43" s="116">
        <v>1122654.71</v>
      </c>
      <c r="F43" s="83">
        <f t="shared" si="0"/>
        <v>95.79798839148117</v>
      </c>
      <c r="G43" s="84">
        <f t="shared" si="1"/>
        <v>-49243.29000000004</v>
      </c>
    </row>
    <row r="44" spans="2:7" ht="25.5">
      <c r="B44" s="86" t="s">
        <v>191</v>
      </c>
      <c r="C44" s="86" t="s">
        <v>72</v>
      </c>
      <c r="D44" s="116">
        <v>984976</v>
      </c>
      <c r="E44" s="116">
        <v>760149.12</v>
      </c>
      <c r="F44" s="83">
        <f t="shared" si="0"/>
        <v>77.17437988336772</v>
      </c>
      <c r="G44" s="84">
        <f t="shared" si="1"/>
        <v>-224826.88</v>
      </c>
    </row>
    <row r="45" spans="2:7" ht="12.75">
      <c r="B45" s="86" t="s">
        <v>192</v>
      </c>
      <c r="C45" s="86" t="s">
        <v>73</v>
      </c>
      <c r="D45" s="116">
        <v>3620</v>
      </c>
      <c r="E45" s="116">
        <v>0</v>
      </c>
      <c r="F45" s="83">
        <f t="shared" si="0"/>
        <v>0</v>
      </c>
      <c r="G45" s="84">
        <f t="shared" si="1"/>
        <v>-3620</v>
      </c>
    </row>
    <row r="46" spans="2:7" ht="39">
      <c r="B46" s="86" t="s">
        <v>193</v>
      </c>
      <c r="C46" s="86" t="s">
        <v>194</v>
      </c>
      <c r="D46" s="116">
        <v>283221</v>
      </c>
      <c r="E46" s="116">
        <v>246537.94</v>
      </c>
      <c r="F46" s="83">
        <f t="shared" si="0"/>
        <v>87.04790252135258</v>
      </c>
      <c r="G46" s="84">
        <f t="shared" si="1"/>
        <v>-36683.06</v>
      </c>
    </row>
    <row r="47" spans="2:7" ht="51.75">
      <c r="B47" s="86" t="s">
        <v>195</v>
      </c>
      <c r="C47" s="86" t="s">
        <v>196</v>
      </c>
      <c r="D47" s="116">
        <v>17075</v>
      </c>
      <c r="E47" s="116">
        <v>0</v>
      </c>
      <c r="F47" s="83">
        <f t="shared" si="0"/>
        <v>0</v>
      </c>
      <c r="G47" s="84">
        <f t="shared" si="1"/>
        <v>-17075</v>
      </c>
    </row>
    <row r="48" spans="2:7" ht="64.5">
      <c r="B48" s="86">
        <v>1210</v>
      </c>
      <c r="C48" s="86" t="s">
        <v>213</v>
      </c>
      <c r="D48" s="116">
        <v>3693</v>
      </c>
      <c r="E48" s="116">
        <v>0</v>
      </c>
      <c r="F48" s="83"/>
      <c r="G48" s="84"/>
    </row>
    <row r="49" spans="2:7" ht="27.75" customHeight="1">
      <c r="B49" s="86" t="s">
        <v>47</v>
      </c>
      <c r="C49" s="86" t="s">
        <v>48</v>
      </c>
      <c r="D49" s="116">
        <v>30000</v>
      </c>
      <c r="E49" s="116">
        <v>4240</v>
      </c>
      <c r="F49" s="83">
        <f t="shared" si="0"/>
        <v>14.133333333333335</v>
      </c>
      <c r="G49" s="84">
        <f t="shared" si="1"/>
        <v>-25760</v>
      </c>
    </row>
    <row r="50" spans="2:7" ht="25.5">
      <c r="B50" s="86" t="s">
        <v>83</v>
      </c>
      <c r="C50" s="86" t="s">
        <v>84</v>
      </c>
      <c r="D50" s="116">
        <v>30000</v>
      </c>
      <c r="E50" s="116">
        <v>4240</v>
      </c>
      <c r="F50" s="83">
        <f t="shared" si="0"/>
        <v>14.133333333333335</v>
      </c>
      <c r="G50" s="84">
        <f t="shared" si="1"/>
        <v>-25760</v>
      </c>
    </row>
    <row r="51" spans="2:7" ht="25.5">
      <c r="B51" s="93" t="s">
        <v>74</v>
      </c>
      <c r="C51" s="93" t="s">
        <v>197</v>
      </c>
      <c r="D51" s="117">
        <v>5114722</v>
      </c>
      <c r="E51" s="117">
        <v>4041375.01</v>
      </c>
      <c r="F51" s="91">
        <f t="shared" si="0"/>
        <v>79.01455856251816</v>
      </c>
      <c r="G51" s="92">
        <f t="shared" si="1"/>
        <v>-1073346.9900000002</v>
      </c>
    </row>
    <row r="52" spans="2:7" ht="12.75">
      <c r="B52" s="86" t="s">
        <v>29</v>
      </c>
      <c r="C52" s="86" t="s">
        <v>2</v>
      </c>
      <c r="D52" s="118">
        <v>98941</v>
      </c>
      <c r="E52" s="118">
        <v>88720.06</v>
      </c>
      <c r="F52" s="83">
        <f t="shared" si="0"/>
        <v>89.66966171758926</v>
      </c>
      <c r="G52" s="84">
        <f t="shared" si="1"/>
        <v>-10220.940000000002</v>
      </c>
    </row>
    <row r="53" spans="2:7" ht="39">
      <c r="B53" s="86" t="s">
        <v>71</v>
      </c>
      <c r="C53" s="86" t="s">
        <v>186</v>
      </c>
      <c r="D53" s="118">
        <v>98941</v>
      </c>
      <c r="E53" s="118">
        <v>88720.06</v>
      </c>
      <c r="F53" s="83">
        <f t="shared" si="0"/>
        <v>89.66966171758926</v>
      </c>
      <c r="G53" s="84">
        <f t="shared" si="1"/>
        <v>-10220.940000000002</v>
      </c>
    </row>
    <row r="54" spans="2:7" ht="40.5" customHeight="1">
      <c r="B54" s="86" t="s">
        <v>32</v>
      </c>
      <c r="C54" s="86" t="s">
        <v>3</v>
      </c>
      <c r="D54" s="118">
        <v>1204414</v>
      </c>
      <c r="E54" s="118">
        <v>987791.47</v>
      </c>
      <c r="F54" s="83">
        <f t="shared" si="0"/>
        <v>82.01427997349748</v>
      </c>
      <c r="G54" s="84">
        <f t="shared" si="1"/>
        <v>-216622.53000000003</v>
      </c>
    </row>
    <row r="55" spans="2:7" ht="25.5">
      <c r="B55" s="86" t="s">
        <v>198</v>
      </c>
      <c r="C55" s="86" t="s">
        <v>199</v>
      </c>
      <c r="D55" s="118">
        <v>1204414</v>
      </c>
      <c r="E55" s="118">
        <v>987791.47</v>
      </c>
      <c r="F55" s="83">
        <f t="shared" si="0"/>
        <v>82.01427997349748</v>
      </c>
      <c r="G55" s="84">
        <f t="shared" si="1"/>
        <v>-216622.53000000003</v>
      </c>
    </row>
    <row r="56" spans="2:7" ht="12.75">
      <c r="B56" s="86" t="s">
        <v>41</v>
      </c>
      <c r="C56" s="86" t="s">
        <v>42</v>
      </c>
      <c r="D56" s="118">
        <v>3811367</v>
      </c>
      <c r="E56" s="118">
        <v>2964863.48</v>
      </c>
      <c r="F56" s="83">
        <f t="shared" si="0"/>
        <v>77.79002861702901</v>
      </c>
      <c r="G56" s="84">
        <f t="shared" si="1"/>
        <v>-846503.52</v>
      </c>
    </row>
    <row r="57" spans="2:7" ht="12.75">
      <c r="B57" s="86" t="s">
        <v>43</v>
      </c>
      <c r="C57" s="86" t="s">
        <v>44</v>
      </c>
      <c r="D57" s="118">
        <v>1363877</v>
      </c>
      <c r="E57" s="118">
        <v>1132766.55</v>
      </c>
      <c r="F57" s="83">
        <f t="shared" si="0"/>
        <v>83.05489058030892</v>
      </c>
      <c r="G57" s="84">
        <f t="shared" si="1"/>
        <v>-231110.44999999995</v>
      </c>
    </row>
    <row r="58" spans="2:7" ht="39">
      <c r="B58" s="86" t="s">
        <v>45</v>
      </c>
      <c r="C58" s="86" t="s">
        <v>46</v>
      </c>
      <c r="D58" s="118">
        <v>2217104</v>
      </c>
      <c r="E58" s="118">
        <v>1652138.55</v>
      </c>
      <c r="F58" s="83">
        <f t="shared" si="0"/>
        <v>74.51786429504435</v>
      </c>
      <c r="G58" s="84">
        <f t="shared" si="1"/>
        <v>-564965.45</v>
      </c>
    </row>
    <row r="59" spans="2:7" ht="25.5">
      <c r="B59" s="86" t="s">
        <v>75</v>
      </c>
      <c r="C59" s="86" t="s">
        <v>76</v>
      </c>
      <c r="D59" s="118">
        <v>230386</v>
      </c>
      <c r="E59" s="118">
        <v>179958.38</v>
      </c>
      <c r="F59" s="83">
        <f t="shared" si="0"/>
        <v>78.11168213346296</v>
      </c>
      <c r="G59" s="84">
        <f t="shared" si="1"/>
        <v>-50427.619999999995</v>
      </c>
    </row>
    <row r="60" spans="2:7" ht="31.5" customHeight="1">
      <c r="B60" s="93" t="s">
        <v>200</v>
      </c>
      <c r="C60" s="93" t="s">
        <v>214</v>
      </c>
      <c r="D60" s="94">
        <v>529202</v>
      </c>
      <c r="E60" s="94">
        <v>509566.42</v>
      </c>
      <c r="F60" s="91">
        <f t="shared" si="0"/>
        <v>96.28958696301223</v>
      </c>
      <c r="G60" s="92">
        <f t="shared" si="1"/>
        <v>-19635.580000000016</v>
      </c>
    </row>
    <row r="61" spans="2:7" ht="12.75">
      <c r="B61" s="86" t="s">
        <v>29</v>
      </c>
      <c r="C61" s="86" t="s">
        <v>2</v>
      </c>
      <c r="D61" s="116">
        <v>509422</v>
      </c>
      <c r="E61" s="116">
        <v>491396.42</v>
      </c>
      <c r="F61" s="83">
        <f t="shared" si="0"/>
        <v>96.46156231964854</v>
      </c>
      <c r="G61" s="84">
        <f t="shared" si="1"/>
        <v>-18025.580000000016</v>
      </c>
    </row>
    <row r="62" spans="2:7" ht="39">
      <c r="B62" s="86" t="s">
        <v>71</v>
      </c>
      <c r="C62" s="86" t="s">
        <v>186</v>
      </c>
      <c r="D62" s="116">
        <v>509422</v>
      </c>
      <c r="E62" s="116">
        <v>491396.42</v>
      </c>
      <c r="F62" s="83">
        <f t="shared" si="0"/>
        <v>96.46156231964854</v>
      </c>
      <c r="G62" s="84">
        <f t="shared" si="1"/>
        <v>-18025.580000000016</v>
      </c>
    </row>
    <row r="63" spans="2:7" ht="12.75">
      <c r="B63" s="86" t="s">
        <v>64</v>
      </c>
      <c r="C63" s="86" t="s">
        <v>15</v>
      </c>
      <c r="D63" s="116">
        <v>0</v>
      </c>
      <c r="E63" s="116">
        <v>0</v>
      </c>
      <c r="F63" s="83"/>
      <c r="G63" s="84">
        <f t="shared" si="1"/>
        <v>0</v>
      </c>
    </row>
    <row r="64" spans="2:7" ht="12.75">
      <c r="B64" s="86" t="s">
        <v>184</v>
      </c>
      <c r="C64" s="86" t="s">
        <v>185</v>
      </c>
      <c r="D64" s="116">
        <v>0</v>
      </c>
      <c r="E64" s="116">
        <v>0</v>
      </c>
      <c r="F64" s="83"/>
      <c r="G64" s="84">
        <f t="shared" si="1"/>
        <v>0</v>
      </c>
    </row>
    <row r="65" spans="2:7" ht="12.75">
      <c r="B65" s="86" t="s">
        <v>65</v>
      </c>
      <c r="C65" s="86" t="s">
        <v>66</v>
      </c>
      <c r="D65" s="116">
        <v>19780</v>
      </c>
      <c r="E65" s="116">
        <v>18170</v>
      </c>
      <c r="F65" s="83">
        <f t="shared" si="0"/>
        <v>91.86046511627907</v>
      </c>
      <c r="G65" s="84">
        <f t="shared" si="1"/>
        <v>-1610</v>
      </c>
    </row>
    <row r="66" spans="2:7" ht="12.75">
      <c r="B66" s="86">
        <v>9770</v>
      </c>
      <c r="C66" s="86" t="s">
        <v>215</v>
      </c>
      <c r="D66" s="116">
        <v>1610</v>
      </c>
      <c r="E66" s="116">
        <v>0</v>
      </c>
      <c r="F66" s="83"/>
      <c r="G66" s="84"/>
    </row>
    <row r="67" spans="2:7" ht="51.75">
      <c r="B67" s="86" t="s">
        <v>68</v>
      </c>
      <c r="C67" s="86" t="s">
        <v>69</v>
      </c>
      <c r="D67" s="116">
        <v>18170</v>
      </c>
      <c r="E67" s="116">
        <v>18170</v>
      </c>
      <c r="F67" s="83">
        <f t="shared" si="0"/>
        <v>100</v>
      </c>
      <c r="G67" s="84">
        <f t="shared" si="1"/>
        <v>0</v>
      </c>
    </row>
    <row r="68" spans="2:7" ht="23.25" customHeight="1" thickBot="1">
      <c r="B68" s="164" t="s">
        <v>77</v>
      </c>
      <c r="C68" s="165"/>
      <c r="D68" s="88">
        <f>D11+D36+D51+D60</f>
        <v>70696954</v>
      </c>
      <c r="E68" s="88">
        <f>E11+E36+E51+E60</f>
        <v>58482417.92</v>
      </c>
      <c r="F68" s="89">
        <f t="shared" si="0"/>
        <v>82.72268409187757</v>
      </c>
      <c r="G68" s="90">
        <f t="shared" si="1"/>
        <v>-12214536.079999998</v>
      </c>
    </row>
    <row r="69" spans="2:7" ht="18.75" customHeight="1">
      <c r="B69" s="145" t="s">
        <v>10</v>
      </c>
      <c r="C69" s="146"/>
      <c r="D69" s="146"/>
      <c r="E69" s="146"/>
      <c r="F69" s="146"/>
      <c r="G69" s="147"/>
    </row>
    <row r="70" spans="2:7" ht="24.75" customHeight="1">
      <c r="B70" s="93" t="s">
        <v>27</v>
      </c>
      <c r="C70" s="93" t="s">
        <v>28</v>
      </c>
      <c r="D70" s="124">
        <f>D71+D73+D76+D79+D83</f>
        <v>8438634.47</v>
      </c>
      <c r="E70" s="124">
        <f>E71+E73+E76+E79+E83</f>
        <v>5879640.14</v>
      </c>
      <c r="F70" s="91">
        <f>E70/D70*100</f>
        <v>69.67525564595286</v>
      </c>
      <c r="G70" s="92">
        <f>E70-D70</f>
        <v>-2558994.330000001</v>
      </c>
    </row>
    <row r="71" spans="2:7" ht="24.75" customHeight="1">
      <c r="B71" s="86" t="s">
        <v>29</v>
      </c>
      <c r="C71" s="86" t="s">
        <v>2</v>
      </c>
      <c r="D71" s="95">
        <v>1926809.28</v>
      </c>
      <c r="E71" s="87">
        <v>1926808.8</v>
      </c>
      <c r="F71" s="83">
        <f aca="true" t="shared" si="2" ref="F71:F99">E71/D71*100</f>
        <v>99.99997508834917</v>
      </c>
      <c r="G71" s="84">
        <f aca="true" t="shared" si="3" ref="G71:G99">E71-D71</f>
        <v>-0.47999999998137355</v>
      </c>
    </row>
    <row r="72" spans="2:7" s="79" customFormat="1" ht="24.75" customHeight="1">
      <c r="B72" s="86" t="s">
        <v>30</v>
      </c>
      <c r="C72" s="86" t="s">
        <v>31</v>
      </c>
      <c r="D72" s="95">
        <v>1926809.28</v>
      </c>
      <c r="E72" s="87">
        <v>1926808.8</v>
      </c>
      <c r="F72" s="83">
        <f t="shared" si="2"/>
        <v>99.99997508834917</v>
      </c>
      <c r="G72" s="84">
        <f t="shared" si="3"/>
        <v>-0.47999999998137355</v>
      </c>
    </row>
    <row r="73" spans="2:7" ht="24" customHeight="1">
      <c r="B73" s="86" t="s">
        <v>35</v>
      </c>
      <c r="C73" s="86" t="s">
        <v>4</v>
      </c>
      <c r="D73" s="95">
        <v>371862</v>
      </c>
      <c r="E73" s="87">
        <v>131178.15</v>
      </c>
      <c r="F73" s="83">
        <f t="shared" si="2"/>
        <v>35.27602981751295</v>
      </c>
      <c r="G73" s="84">
        <f t="shared" si="3"/>
        <v>-240683.85</v>
      </c>
    </row>
    <row r="74" spans="2:7" ht="55.5" customHeight="1">
      <c r="B74" s="86" t="s">
        <v>36</v>
      </c>
      <c r="C74" s="86" t="s">
        <v>177</v>
      </c>
      <c r="D74" s="95">
        <v>187799</v>
      </c>
      <c r="E74" s="87">
        <v>16964.19</v>
      </c>
      <c r="F74" s="83">
        <f t="shared" si="2"/>
        <v>9.033163115884534</v>
      </c>
      <c r="G74" s="84">
        <f t="shared" si="3"/>
        <v>-170834.81</v>
      </c>
    </row>
    <row r="75" spans="2:7" ht="31.5" customHeight="1">
      <c r="B75" s="86" t="s">
        <v>37</v>
      </c>
      <c r="C75" s="86" t="s">
        <v>38</v>
      </c>
      <c r="D75" s="95">
        <v>184063</v>
      </c>
      <c r="E75" s="87">
        <v>114213.96</v>
      </c>
      <c r="F75" s="83">
        <f t="shared" si="2"/>
        <v>62.051558433797126</v>
      </c>
      <c r="G75" s="84">
        <f t="shared" si="3"/>
        <v>-69849.04</v>
      </c>
    </row>
    <row r="76" spans="2:7" ht="15.75" customHeight="1">
      <c r="B76" s="86" t="s">
        <v>49</v>
      </c>
      <c r="C76" s="86" t="s">
        <v>50</v>
      </c>
      <c r="D76" s="95">
        <v>4286368.19</v>
      </c>
      <c r="E76" s="87">
        <v>3780323.19</v>
      </c>
      <c r="F76" s="83">
        <f t="shared" si="2"/>
        <v>88.19408465234993</v>
      </c>
      <c r="G76" s="84">
        <f t="shared" si="3"/>
        <v>-506045.00000000047</v>
      </c>
    </row>
    <row r="77" spans="2:7" ht="27.75" customHeight="1">
      <c r="B77" s="86" t="s">
        <v>51</v>
      </c>
      <c r="C77" s="86" t="s">
        <v>52</v>
      </c>
      <c r="D77" s="95">
        <v>198628</v>
      </c>
      <c r="E77" s="87">
        <v>0</v>
      </c>
      <c r="F77" s="83">
        <f t="shared" si="2"/>
        <v>0</v>
      </c>
      <c r="G77" s="84">
        <f t="shared" si="3"/>
        <v>-198628</v>
      </c>
    </row>
    <row r="78" spans="2:7" ht="15.75" customHeight="1">
      <c r="B78" s="86" t="s">
        <v>53</v>
      </c>
      <c r="C78" s="86" t="s">
        <v>54</v>
      </c>
      <c r="D78" s="95">
        <v>4087740.19</v>
      </c>
      <c r="E78" s="87">
        <v>3780323.19</v>
      </c>
      <c r="F78" s="83">
        <f t="shared" si="2"/>
        <v>92.47953671928451</v>
      </c>
      <c r="G78" s="123">
        <f t="shared" si="3"/>
        <v>-307417</v>
      </c>
    </row>
    <row r="79" spans="2:7" ht="15.75" customHeight="1">
      <c r="B79" s="86" t="s">
        <v>55</v>
      </c>
      <c r="C79" s="86" t="s">
        <v>56</v>
      </c>
      <c r="D79" s="95">
        <v>1781595</v>
      </c>
      <c r="E79" s="87"/>
      <c r="F79" s="83"/>
      <c r="G79" s="123"/>
    </row>
    <row r="80" spans="2:7" ht="27" customHeight="1">
      <c r="B80" s="86" t="s">
        <v>216</v>
      </c>
      <c r="C80" s="86" t="s">
        <v>217</v>
      </c>
      <c r="D80" s="95">
        <v>1535735</v>
      </c>
      <c r="E80" s="87"/>
      <c r="F80" s="83"/>
      <c r="G80" s="123"/>
    </row>
    <row r="81" spans="2:7" ht="30" customHeight="1">
      <c r="B81" s="86" t="s">
        <v>183</v>
      </c>
      <c r="C81" s="86" t="s">
        <v>161</v>
      </c>
      <c r="D81" s="95">
        <v>145860</v>
      </c>
      <c r="E81" s="87"/>
      <c r="F81" s="83"/>
      <c r="G81" s="123"/>
    </row>
    <row r="82" spans="2:7" ht="39.75" customHeight="1">
      <c r="B82" s="86" t="s">
        <v>218</v>
      </c>
      <c r="C82" s="86" t="s">
        <v>219</v>
      </c>
      <c r="D82" s="95">
        <v>100000</v>
      </c>
      <c r="E82" s="87"/>
      <c r="F82" s="83"/>
      <c r="G82" s="123"/>
    </row>
    <row r="83" spans="2:7" ht="15.75" customHeight="1">
      <c r="B83" s="86" t="s">
        <v>62</v>
      </c>
      <c r="C83" s="86" t="s">
        <v>63</v>
      </c>
      <c r="D83" s="95">
        <v>72000</v>
      </c>
      <c r="E83" s="87">
        <v>41330</v>
      </c>
      <c r="F83" s="83">
        <f t="shared" si="2"/>
        <v>57.40277777777778</v>
      </c>
      <c r="G83" s="123">
        <f t="shared" si="3"/>
        <v>-30670</v>
      </c>
    </row>
    <row r="84" spans="2:7" s="85" customFormat="1" ht="29.25" customHeight="1">
      <c r="B84" s="86" t="s">
        <v>78</v>
      </c>
      <c r="C84" s="86" t="s">
        <v>79</v>
      </c>
      <c r="D84" s="95">
        <v>72000</v>
      </c>
      <c r="E84" s="87">
        <v>41330</v>
      </c>
      <c r="F84" s="83">
        <f t="shared" si="2"/>
        <v>57.40277777777778</v>
      </c>
      <c r="G84" s="84">
        <f t="shared" si="3"/>
        <v>-30670</v>
      </c>
    </row>
    <row r="85" spans="2:7" ht="29.25" customHeight="1">
      <c r="B85" s="93" t="s">
        <v>70</v>
      </c>
      <c r="C85" s="93" t="s">
        <v>151</v>
      </c>
      <c r="D85" s="124">
        <f>D86+D91</f>
        <v>19844393.39</v>
      </c>
      <c r="E85" s="124">
        <f>E86+E91</f>
        <v>17821657.18</v>
      </c>
      <c r="F85" s="91">
        <f t="shared" si="2"/>
        <v>89.80701415131541</v>
      </c>
      <c r="G85" s="92">
        <f t="shared" si="3"/>
        <v>-2022736.210000001</v>
      </c>
    </row>
    <row r="86" spans="2:7" ht="29.25" customHeight="1">
      <c r="B86" s="86" t="s">
        <v>32</v>
      </c>
      <c r="C86" s="86" t="s">
        <v>3</v>
      </c>
      <c r="D86" s="95">
        <v>19794760.39</v>
      </c>
      <c r="E86" s="95">
        <v>17821657.18</v>
      </c>
      <c r="F86" s="83">
        <f t="shared" si="2"/>
        <v>90.03219452458347</v>
      </c>
      <c r="G86" s="84">
        <f t="shared" si="3"/>
        <v>-1973103.210000001</v>
      </c>
    </row>
    <row r="87" spans="2:7" ht="39.75" customHeight="1">
      <c r="B87" s="86" t="s">
        <v>33</v>
      </c>
      <c r="C87" s="86" t="s">
        <v>34</v>
      </c>
      <c r="D87" s="95">
        <v>1899466.09</v>
      </c>
      <c r="E87" s="87">
        <v>1236343.56</v>
      </c>
      <c r="F87" s="83">
        <f t="shared" si="2"/>
        <v>65.08900403691861</v>
      </c>
      <c r="G87" s="84">
        <f t="shared" si="3"/>
        <v>-663122.53</v>
      </c>
    </row>
    <row r="88" spans="2:7" ht="42" customHeight="1">
      <c r="B88" s="86" t="s">
        <v>187</v>
      </c>
      <c r="C88" s="86" t="s">
        <v>188</v>
      </c>
      <c r="D88" s="95">
        <v>17877905.15</v>
      </c>
      <c r="E88" s="87">
        <v>16585253.47</v>
      </c>
      <c r="F88" s="83">
        <f t="shared" si="2"/>
        <v>92.76955734380323</v>
      </c>
      <c r="G88" s="84">
        <f t="shared" si="3"/>
        <v>-1292651.6799999978</v>
      </c>
    </row>
    <row r="89" spans="2:7" ht="15.75" customHeight="1">
      <c r="B89" s="86" t="s">
        <v>190</v>
      </c>
      <c r="C89" s="86" t="s">
        <v>159</v>
      </c>
      <c r="D89" s="95">
        <v>60.15</v>
      </c>
      <c r="E89" s="87">
        <v>60.15</v>
      </c>
      <c r="F89" s="83">
        <f t="shared" si="2"/>
        <v>100</v>
      </c>
      <c r="G89" s="84">
        <f t="shared" si="3"/>
        <v>0</v>
      </c>
    </row>
    <row r="90" spans="2:7" ht="54" customHeight="1">
      <c r="B90" s="119">
        <v>1200</v>
      </c>
      <c r="C90" s="120" t="s">
        <v>196</v>
      </c>
      <c r="D90" s="121">
        <v>17329</v>
      </c>
      <c r="E90" s="122"/>
      <c r="F90" s="83">
        <f>E90/D90*100</f>
        <v>0</v>
      </c>
      <c r="G90" s="84">
        <f>E90-D90</f>
        <v>-17329</v>
      </c>
    </row>
    <row r="91" spans="2:7" ht="19.5" customHeight="1">
      <c r="B91" s="86" t="s">
        <v>55</v>
      </c>
      <c r="C91" s="86" t="s">
        <v>56</v>
      </c>
      <c r="D91" s="95">
        <v>49633</v>
      </c>
      <c r="E91" s="87"/>
      <c r="F91" s="83">
        <f>E91/D91*100</f>
        <v>0</v>
      </c>
      <c r="G91" s="84">
        <f>E91-D91</f>
        <v>-49633</v>
      </c>
    </row>
    <row r="92" spans="2:7" ht="26.25" customHeight="1">
      <c r="B92" s="86" t="s">
        <v>220</v>
      </c>
      <c r="C92" s="86" t="s">
        <v>221</v>
      </c>
      <c r="D92" s="95">
        <v>49633</v>
      </c>
      <c r="E92" s="87"/>
      <c r="F92" s="83">
        <f>E92/D92*100</f>
        <v>0</v>
      </c>
      <c r="G92" s="84">
        <f>E92-D92</f>
        <v>-49633</v>
      </c>
    </row>
    <row r="93" spans="2:7" ht="28.5" customHeight="1">
      <c r="B93" s="93" t="s">
        <v>74</v>
      </c>
      <c r="C93" s="93" t="s">
        <v>197</v>
      </c>
      <c r="D93" s="124">
        <f>D94+D96</f>
        <v>110764</v>
      </c>
      <c r="E93" s="94">
        <v>65818.68</v>
      </c>
      <c r="F93" s="91">
        <f t="shared" si="2"/>
        <v>59.4224477266982</v>
      </c>
      <c r="G93" s="92">
        <f t="shared" si="3"/>
        <v>-44945.32000000001</v>
      </c>
    </row>
    <row r="94" spans="2:7" ht="15.75" customHeight="1">
      <c r="B94" s="86" t="s">
        <v>32</v>
      </c>
      <c r="C94" s="86" t="s">
        <v>3</v>
      </c>
      <c r="D94" s="95">
        <v>96364</v>
      </c>
      <c r="E94" s="87">
        <v>61141.68</v>
      </c>
      <c r="F94" s="83">
        <f t="shared" si="2"/>
        <v>63.448673778589516</v>
      </c>
      <c r="G94" s="84">
        <f t="shared" si="3"/>
        <v>-35222.32</v>
      </c>
    </row>
    <row r="95" spans="2:7" ht="15.75" customHeight="1">
      <c r="B95" s="86" t="s">
        <v>198</v>
      </c>
      <c r="C95" s="86" t="s">
        <v>199</v>
      </c>
      <c r="D95" s="95">
        <v>96364</v>
      </c>
      <c r="E95" s="87">
        <v>61141.68</v>
      </c>
      <c r="F95" s="83">
        <f t="shared" si="2"/>
        <v>63.448673778589516</v>
      </c>
      <c r="G95" s="84">
        <f t="shared" si="3"/>
        <v>-35222.32</v>
      </c>
    </row>
    <row r="96" spans="2:7" ht="42" customHeight="1">
      <c r="B96" s="86" t="s">
        <v>41</v>
      </c>
      <c r="C96" s="86" t="s">
        <v>42</v>
      </c>
      <c r="D96" s="95">
        <v>14400</v>
      </c>
      <c r="E96" s="87">
        <v>4677</v>
      </c>
      <c r="F96" s="83">
        <f t="shared" si="2"/>
        <v>32.479166666666664</v>
      </c>
      <c r="G96" s="84">
        <f t="shared" si="3"/>
        <v>-9723</v>
      </c>
    </row>
    <row r="97" spans="2:7" ht="15.75" customHeight="1">
      <c r="B97" s="86" t="s">
        <v>43</v>
      </c>
      <c r="C97" s="86" t="s">
        <v>44</v>
      </c>
      <c r="D97" s="95">
        <v>3900</v>
      </c>
      <c r="E97" s="87"/>
      <c r="F97" s="83">
        <f t="shared" si="2"/>
        <v>0</v>
      </c>
      <c r="G97" s="84">
        <f t="shared" si="3"/>
        <v>-3900</v>
      </c>
    </row>
    <row r="98" spans="2:7" ht="29.25" customHeight="1">
      <c r="B98" s="86" t="s">
        <v>45</v>
      </c>
      <c r="C98" s="86" t="s">
        <v>46</v>
      </c>
      <c r="D98" s="95">
        <v>10500</v>
      </c>
      <c r="E98" s="87">
        <v>4677</v>
      </c>
      <c r="F98" s="83">
        <f t="shared" si="2"/>
        <v>44.542857142857144</v>
      </c>
      <c r="G98" s="84">
        <f t="shared" si="3"/>
        <v>-5823</v>
      </c>
    </row>
    <row r="99" spans="2:7" ht="21.75" customHeight="1" thickBot="1">
      <c r="B99" s="166" t="s">
        <v>80</v>
      </c>
      <c r="C99" s="167"/>
      <c r="D99" s="88">
        <f>D70+D85+D93</f>
        <v>28393791.86</v>
      </c>
      <c r="E99" s="88">
        <f>E70+E85+E93</f>
        <v>23767116</v>
      </c>
      <c r="F99" s="89">
        <f t="shared" si="2"/>
        <v>83.7053258585097</v>
      </c>
      <c r="G99" s="90">
        <f t="shared" si="3"/>
        <v>-4626675.859999999</v>
      </c>
    </row>
    <row r="100" spans="2:7" ht="28.5" customHeight="1" thickBot="1">
      <c r="B100" s="158" t="s">
        <v>11</v>
      </c>
      <c r="C100" s="159"/>
      <c r="D100" s="96">
        <f>D68+D99</f>
        <v>99090745.86</v>
      </c>
      <c r="E100" s="96">
        <f>E68+E99</f>
        <v>82249533.92</v>
      </c>
      <c r="F100" s="21">
        <f>E100/D100*100</f>
        <v>83.00425353161228</v>
      </c>
      <c r="G100" s="18">
        <f>E100-D100</f>
        <v>-16841211.939999998</v>
      </c>
    </row>
    <row r="103" spans="3:6" ht="15">
      <c r="C103" s="9"/>
      <c r="D103" s="9"/>
      <c r="E103" s="9"/>
      <c r="F103" s="9"/>
    </row>
    <row r="104" spans="3:7" ht="18">
      <c r="C104" s="20" t="s">
        <v>82</v>
      </c>
      <c r="D104" s="20"/>
      <c r="E104" s="20"/>
      <c r="F104" s="19" t="s">
        <v>201</v>
      </c>
      <c r="G104" s="12"/>
    </row>
    <row r="105" spans="3:6" ht="15">
      <c r="C105" s="9"/>
      <c r="D105" s="9"/>
      <c r="E105" s="9"/>
      <c r="F105" s="9"/>
    </row>
  </sheetData>
  <sheetProtection/>
  <mergeCells count="7">
    <mergeCell ref="B69:G69"/>
    <mergeCell ref="B100:C100"/>
    <mergeCell ref="B10:G10"/>
    <mergeCell ref="B5:G5"/>
    <mergeCell ref="B6:G6"/>
    <mergeCell ref="B68:C68"/>
    <mergeCell ref="B99:C99"/>
  </mergeCells>
  <printOptions horizontalCentered="1"/>
  <pageMargins left="0.1968503937007874" right="0.1968503937007874" top="0.5905511811023623" bottom="0.3937007874015748" header="0.5118110236220472" footer="0.1968503937007874"/>
  <pageSetup blackAndWhite="1" fitToHeight="3" fitToWidth="1" horizontalDpi="600" verticalDpi="600" orientation="portrait" paperSize="9" scale="7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Зачепиловское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Гекова</dc:creator>
  <cp:keywords/>
  <dc:description/>
  <cp:lastModifiedBy>zachep</cp:lastModifiedBy>
  <cp:lastPrinted>2021-08-26T13:24:06Z</cp:lastPrinted>
  <dcterms:created xsi:type="dcterms:W3CDTF">2003-01-08T13:52:00Z</dcterms:created>
  <dcterms:modified xsi:type="dcterms:W3CDTF">2021-08-26T13:26:18Z</dcterms:modified>
  <cp:category/>
  <cp:version/>
  <cp:contentType/>
  <cp:contentStatus/>
</cp:coreProperties>
</file>