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15" windowWidth="11130" windowHeight="6525" activeTab="4"/>
  </bookViews>
  <sheets>
    <sheet name="Shapka" sheetId="1" r:id="rId1"/>
    <sheet name="Дод1" sheetId="2" r:id="rId2"/>
    <sheet name="Дод2" sheetId="3" r:id="rId3"/>
    <sheet name="Дод3" sheetId="4" r:id="rId4"/>
    <sheet name="Дод4" sheetId="5" r:id="rId5"/>
    <sheet name="Дод5" sheetId="6" r:id="rId6"/>
  </sheets>
  <externalReferences>
    <externalReference r:id="rId9"/>
  </externalReferences>
  <definedNames>
    <definedName name="_xlnm.Print_Area" localSheetId="5">'Дод5'!$A$1:$I$18</definedName>
  </definedNames>
  <calcPr fullCalcOnLoad="1"/>
</workbook>
</file>

<file path=xl/sharedStrings.xml><?xml version="1.0" encoding="utf-8"?>
<sst xmlns="http://schemas.openxmlformats.org/spreadsheetml/2006/main" count="301" uniqueCount="246">
  <si>
    <t>Додаток № 3</t>
  </si>
  <si>
    <t>Всього :</t>
  </si>
  <si>
    <t>(грн.)</t>
  </si>
  <si>
    <t>Всього</t>
  </si>
  <si>
    <t>№ п/п</t>
  </si>
  <si>
    <t>Управління</t>
  </si>
  <si>
    <t>Ліміт споживання, в т.ч.</t>
  </si>
  <si>
    <t>теплопостачання (Гкал.)</t>
  </si>
  <si>
    <t>тверде паливо (тонн)</t>
  </si>
  <si>
    <t>1.</t>
  </si>
  <si>
    <t>2.</t>
  </si>
  <si>
    <t>3.</t>
  </si>
  <si>
    <t>4.</t>
  </si>
  <si>
    <t>Разом :</t>
  </si>
  <si>
    <t>електроенергія (тис.Квт/год)</t>
  </si>
  <si>
    <t>Додаток № 5</t>
  </si>
  <si>
    <t>Загальний фонд</t>
  </si>
  <si>
    <t>Спеціальний фонд</t>
  </si>
  <si>
    <t>Найменування адміністративно-територіальних утворень</t>
  </si>
  <si>
    <t>Субвенція районному бюджету на власні повноваження</t>
  </si>
  <si>
    <t>РАЗОМ</t>
  </si>
  <si>
    <t>Код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</si>
  <si>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</si>
  <si>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</si>
  <si>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</si>
  <si>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фізичними особами за результатами річного декларування</t>
  </si>
  <si>
    <t>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</si>
  <si>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</si>
  <si>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</si>
  <si>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</si>
  <si>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</si>
  <si>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Інші джерела власних надходжень бюджетних установ  </t>
  </si>
  <si>
    <t>РАЗОМ ДОХОДІВ</t>
  </si>
  <si>
    <t>Офіційні трансферти  </t>
  </si>
  <si>
    <t>Від органів державного управління  </t>
  </si>
  <si>
    <t>Дотації  </t>
  </si>
  <si>
    <t>Субвенції  </t>
  </si>
  <si>
    <t>ВСЬОГО ДОХОДІВ</t>
  </si>
  <si>
    <t>Додаток 1</t>
  </si>
  <si>
    <t>Додаток 2</t>
  </si>
  <si>
    <t>оплата праці</t>
  </si>
  <si>
    <t>комунальні послуги та енергоносії</t>
  </si>
  <si>
    <t>бюджет розвитку</t>
  </si>
  <si>
    <t>Благодійні внески, гранти та дарунки </t>
  </si>
  <si>
    <t>з них</t>
  </si>
  <si>
    <t>Додаток № 4</t>
  </si>
  <si>
    <t>водовідведення, водопостачання (м.куб.)</t>
  </si>
  <si>
    <t>Найменування згідно з класифікацією доходів бюджету</t>
  </si>
  <si>
    <t>в т.ч. бюджет розвитку</t>
  </si>
  <si>
    <t>Податок та збір на доходи фізичних осіб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</si>
  <si>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</si>
  <si>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</si>
  <si>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</si>
  <si>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видатки споживання</t>
  </si>
  <si>
    <t>видатки розвитку</t>
  </si>
  <si>
    <t xml:space="preserve"> </t>
  </si>
  <si>
    <t>Міжбюджетні трансферти</t>
  </si>
  <si>
    <t>Всього по адміністративно-територіальних утвореннях</t>
  </si>
  <si>
    <t>Центри "Спорт для всіх" та заходи з фізичної культури</t>
  </si>
  <si>
    <t>природний газ (тис.куб.м.)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</si>
  <si>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</si>
  <si>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Інші субвенції </t>
  </si>
  <si>
    <t>Інша субвенція з районного бюджету селищному та сільським бюджетам</t>
  </si>
  <si>
    <t>Інша субвенція районному бюджету з селищного та сільських бюджетів</t>
  </si>
  <si>
    <t>дрова (м.куб.)</t>
  </si>
  <si>
    <t>8.</t>
  </si>
  <si>
    <t>Код програмної класифікації видатків та кредитування місцевих бюджетів</t>
  </si>
  <si>
    <t>Код ТПКВКМБ /
ТКВКБМС</t>
  </si>
  <si>
    <t>Код ФКВКБ</t>
  </si>
  <si>
    <t>0100000</t>
  </si>
  <si>
    <t>0110000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</si>
  <si>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</si>
  <si>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0111</t>
  </si>
  <si>
    <t>1020</t>
  </si>
  <si>
    <t>1040</t>
  </si>
  <si>
    <t>0921</t>
  </si>
  <si>
    <t>0990</t>
  </si>
  <si>
    <t>0910</t>
  </si>
  <si>
    <t>1010</t>
  </si>
  <si>
    <t>0824</t>
  </si>
  <si>
    <t>0828</t>
  </si>
  <si>
    <t>0829</t>
  </si>
  <si>
    <t>0133</t>
  </si>
  <si>
    <t>0180</t>
  </si>
  <si>
    <t>Найменування місцевої (регіональної) програми</t>
  </si>
  <si>
    <t>Разом загальний та спеціальний фонди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</si>
  <si>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</si>
  <si>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</si>
  <si>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</si>
  <si>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</si>
  <si>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 xml:space="preserve">за головними розпорядниками коштів і тимчасовою класифікацією видатків та кредитування місцевих бюджетів </t>
  </si>
  <si>
    <t>1090</t>
  </si>
  <si>
    <t>3104</t>
  </si>
  <si>
    <t>4060</t>
  </si>
  <si>
    <t>до рішення __ сесії VII скликання</t>
  </si>
  <si>
    <t>0320</t>
  </si>
  <si>
    <t>Ліміти споживання енергоносіїв у натуральних показниках розпорядникам бюджетних коштів районного бюджету на 2018 рік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</si>
  <si>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</si>
  <si>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Доходи районного бюджету на 2018 рік</t>
  </si>
  <si>
    <t>Розподіл видатків районного бюджету на 2018 рік</t>
  </si>
  <si>
    <t>Показники міжбюджетних трансфертів між районним бюджетом та іншими бюджетами на 2018 рік</t>
  </si>
  <si>
    <t>Додаткова дотація з державного бюджету місцевим бюджетам на фінансування переданих з державного бюджету видатків з утримання закладів освіти та охорони здоров'я</t>
  </si>
  <si>
    <t>від __ грудня 2017 року</t>
  </si>
  <si>
    <t>Базова дотація з державного бюджету районному бюджету на 2018 рік</t>
  </si>
  <si>
    <t>Освітня  субвенція з державного бюджету районному бюджету на 2018 рік</t>
  </si>
  <si>
    <t>Медична субвенція з державного бюджету районному бюджету на 2018 рік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</si>
  <si>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</si>
  <si>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</si>
  <si>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</si>
  <si>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</si>
  <si>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</si>
  <si>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</si>
  <si>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</si>
  <si>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</si>
  <si>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</si>
  <si>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</si>
  <si>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</si>
  <si>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</si>
  <si>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</si>
  <si>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</si>
  <si>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</si>
  <si>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</si>
  <si>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</si>
  <si>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</si>
  <si>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юридичних осіб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</si>
  <si>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</si>
  <si>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</si>
  <si>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</si>
  <si>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</si>
  <si>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</si>
  <si>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</si>
  <si>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</si>
  <si>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</si>
  <si>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</si>
  <si>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</si>
  <si>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</si>
  <si>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</si>
  <si>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</si>
  <si>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</si>
  <si>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</si>
  <si>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</si>
  <si>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</si>
  <si>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</si>
  <si>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</si>
  <si>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</si>
  <si>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</si>
  <si>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</si>
  <si>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</si>
  <si>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</si>
  <si>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</si>
  <si>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</si>
  <si>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Селищний голова</t>
  </si>
  <si>
    <t>Ю.В. Кривенко</t>
  </si>
  <si>
    <t>"Про селищний бюджет на 2018рік"</t>
  </si>
  <si>
    <t>Зачепилівська селищна рада</t>
  </si>
  <si>
    <t>0100</t>
  </si>
  <si>
    <t>Державне управління</t>
  </si>
  <si>
    <t>1000</t>
  </si>
  <si>
    <t>Освіта</t>
  </si>
  <si>
    <t>0960</t>
  </si>
  <si>
    <t>Надання позашкільної освіти позашкільними закладами освіти, заходи із позашкільної роботи з дітьми</t>
  </si>
  <si>
    <t>3000</t>
  </si>
  <si>
    <t>Соціальний захист та соціальне забезпечення</t>
  </si>
  <si>
    <t>1050</t>
  </si>
  <si>
    <t>Організація та проведення громадських робіт</t>
  </si>
  <si>
    <t>4000</t>
  </si>
  <si>
    <t>Культура і мистецтво</t>
  </si>
  <si>
    <t>6000</t>
  </si>
  <si>
    <t>Житлово-комунальне господарство</t>
  </si>
  <si>
    <t>7400</t>
  </si>
  <si>
    <t>8000</t>
  </si>
  <si>
    <t>0160</t>
  </si>
  <si>
    <t>1100</t>
  </si>
  <si>
    <t>1150</t>
  </si>
  <si>
    <t>1160</t>
  </si>
  <si>
    <t>3220</t>
  </si>
  <si>
    <t>4030</t>
  </si>
  <si>
    <t>4080</t>
  </si>
  <si>
    <t>6030</t>
  </si>
  <si>
    <t>7440</t>
  </si>
  <si>
    <t>0540</t>
  </si>
  <si>
    <t>0110160</t>
  </si>
  <si>
    <t>Керівництво і управління у відповідній сфері у містах (місті Києві), селищах, селах, об’єднаних територіальних громадах</t>
  </si>
  <si>
    <t>9770</t>
  </si>
  <si>
    <t>Інші субвенції з місцевого бюджету</t>
  </si>
  <si>
    <t>9410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</si>
  <si>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</si>
  <si>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0119770</t>
  </si>
  <si>
    <t>0119410</t>
  </si>
  <si>
    <t>0111010</t>
  </si>
  <si>
    <t>0111020</t>
  </si>
  <si>
    <t>Надання дошкільної освіти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</si>
  <si>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</si>
  <si>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0111090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</si>
  <si>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</si>
  <si>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0111100</t>
  </si>
  <si>
    <t>Методичне забезпечення діяльності навчальних закладів</t>
  </si>
  <si>
    <t>0111150</t>
  </si>
  <si>
    <t>Інші програми, заклади та заходи у сфері освіти</t>
  </si>
  <si>
    <t>0111160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</si>
  <si>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</si>
  <si>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0113104</t>
  </si>
  <si>
    <t>Утримання та забезпечення діяльності центрів соціальних служб для сім’ї, дітей та молоді</t>
  </si>
  <si>
    <t>0113121</t>
  </si>
  <si>
    <t>Забезпечення належних умов для виховання та розвитку дітей-сиріт і дітей, позбавлених батьківського піклування у дитячих будинках сімейного типу, прийомних сім’ях, в сім’ях патронатного вихователя, надання допомоги дітям сиротам та дітям, позбавленим батьківського піклування, яким виповнюється 18 років</t>
  </si>
  <si>
    <t>0113220</t>
  </si>
  <si>
    <t>0113200</t>
  </si>
  <si>
    <t>Забезпечення діяльності бібліотек</t>
  </si>
  <si>
    <t>0114030</t>
  </si>
  <si>
    <t>Забезпечення діяльності палаців i будинків культури, клубів, центрів дозвілля та iнших клубних закладів</t>
  </si>
  <si>
    <t>0114060</t>
  </si>
  <si>
    <t>Інші заклади та заходи в галузі культури і мистецтва</t>
  </si>
  <si>
    <t>0114080</t>
  </si>
  <si>
    <t>Організація благоустрою населених пунктів</t>
  </si>
  <si>
    <t>0620</t>
  </si>
  <si>
    <t>0116030</t>
  </si>
  <si>
    <t>Транспорт, дорожнє господарство, зв'язок, телекомунікації та інформатика</t>
  </si>
  <si>
    <t>Утримання та розвиток транспортної інфраструктури</t>
  </si>
  <si>
    <t>0456</t>
  </si>
  <si>
    <t>0117440</t>
  </si>
  <si>
    <t>3230</t>
  </si>
  <si>
    <t>Інші заклади та заходи</t>
  </si>
  <si>
    <t>0113230</t>
  </si>
  <si>
    <t>Інша діяльність</t>
  </si>
  <si>
    <t>Інша діяльність у сфері екології та охорони природних ресурсів</t>
  </si>
  <si>
    <t>0118330</t>
  </si>
  <si>
    <t>Резервний фонд</t>
  </si>
  <si>
    <t>0118700</t>
  </si>
  <si>
    <t>Заходи запобігання та ліквідації надзвичайних ситуацій та наслідків стихійного лиха</t>
  </si>
  <si>
    <t>0118110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</si>
  <si>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</si>
  <si>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0119710</t>
  </si>
  <si>
    <t xml:space="preserve">Зачепилівська сел. р. </t>
  </si>
  <si>
    <r>
      <t>Інша субвенція</t>
    </r>
    <r>
      <rPr>
        <b/>
        <sz val="10"/>
        <rFont val="Times New Roman Cyr"/>
        <family val="1"/>
      </rPr>
      <t xml:space="preserve"> з районного бюджету </t>
    </r>
    <r>
      <rPr>
        <sz val="10"/>
        <rFont val="Times New Roman Cyr"/>
        <family val="1"/>
      </rPr>
      <t>на утримання позашкільних закладів освіти</t>
    </r>
  </si>
  <si>
    <t>Районна соціальна програма підтримки сім'ї, дітей та молоді</t>
  </si>
  <si>
    <t>Районна Програма "Розвиток фізичної культури та спорту</t>
  </si>
  <si>
    <t>Районна програма щодо запобігання дитячої безпритульності та бездоглядності</t>
  </si>
  <si>
    <t>Районна програми соціального захисту населення Зачепилівського району</t>
  </si>
  <si>
    <t>Програма "Освітній простір"</t>
  </si>
  <si>
    <t xml:space="preserve">Комплексна програма соціальної підтримки сімей мобілізованих для участі а АТО, учасників АТО, сімей поранених,Є загиблих віхськовослужбовців та учасників АТО і вшанування пам'яті загиблих </t>
  </si>
  <si>
    <t xml:space="preserve">Програма організації та проведення громадських робіт на тереторії Зачепилівської селищної ради </t>
  </si>
  <si>
    <t>Програма благоустрою населених пунктів Зачепилівської селищної ради</t>
  </si>
  <si>
    <t>Перелік місцевих (регіональних) програм, які фінансуватимуться за рахунок коштів
селищного бюджету  у 2018 році</t>
  </si>
  <si>
    <t xml:space="preserve">Благоустрій </t>
  </si>
  <si>
    <t>Відділ освіти</t>
  </si>
  <si>
    <t>Відділ культури і туризму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</si>
</sst>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#,##0.0"/>
    <numFmt numFmtId="187" formatCode="#,##0.000"/>
    <numFmt numFmtId="188" formatCode="[$-FC19]d\ mmmm\ yyyy\ &quot;г.&quot;"/>
    <numFmt numFmtId="189" formatCode="0.000000"/>
    <numFmt numFmtId="190" formatCode="0.00000"/>
    <numFmt numFmtId="191" formatCode="0.0000"/>
    <numFmt numFmtId="192" formatCode="#,##0.0000"/>
    <numFmt numFmtId="193" formatCode="#,##0.00000"/>
  </numFmts>
  <fonts count="81">
    <font>
      <sz val="10"/>
      <name val="Arial Cyr"/>
      <family val="0"/>
    </font>
    <font>
      <i/>
      <sz val="10"/>
      <name val="Arial Cyr"/>
      <family val="2"/>
    </font>
    <font>
      <b/>
      <sz val="10"/>
      <name val="Arial Cyr"/>
      <family val="2"/>
    </font>
    <font>
      <i/>
      <sz val="9"/>
      <name val="Arial Cyr"/>
      <family val="2"/>
    </font>
    <font>
      <sz val="10"/>
      <name val="Times New Roman"/>
      <family val="1"/>
    </font>
    <font>
      <sz val="9"/>
      <name val="Arial Cyr"/>
      <family val="0"/>
    </font>
    <font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b/>
      <i/>
      <sz val="9"/>
      <name val="Arial Cyr"/>
      <family val="0"/>
    </font>
    <font>
      <i/>
      <sz val="8"/>
      <name val="Arial Cyr"/>
      <family val="0"/>
    </font>
    <font>
      <b/>
      <sz val="10"/>
      <name val="Times New Roman CYR"/>
      <family val="0"/>
    </font>
    <font>
      <sz val="10"/>
      <color indexed="10"/>
      <name val="Times New Roman Cyr"/>
      <family val="1"/>
    </font>
    <font>
      <sz val="12"/>
      <name val="Times New Roman Cyr"/>
      <family val="1"/>
    </font>
    <font>
      <b/>
      <sz val="12"/>
      <name val="Arial"/>
      <family val="2"/>
    </font>
    <font>
      <sz val="10"/>
      <color indexed="10"/>
      <name val="Arial Cyr"/>
      <family val="0"/>
    </font>
    <font>
      <i/>
      <sz val="10"/>
      <name val="Times New Roman Cyr"/>
      <family val="1"/>
    </font>
    <font>
      <sz val="10"/>
      <color indexed="8"/>
      <name val="Arial"/>
      <family val="2"/>
    </font>
    <font>
      <b/>
      <sz val="14"/>
      <name val="Times New Roman"/>
      <family val="1"/>
    </font>
    <font>
      <b/>
      <sz val="14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i/>
      <sz val="14"/>
      <name val="Arial Cyr"/>
      <family val="0"/>
    </font>
    <font>
      <i/>
      <sz val="12"/>
      <name val="Arial Cyr"/>
      <family val="0"/>
    </font>
    <font>
      <b/>
      <sz val="14"/>
      <name val="Times New Roman Cyr"/>
      <family val="1"/>
    </font>
    <font>
      <sz val="10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6"/>
      <name val="Arial Cyr"/>
      <family val="2"/>
    </font>
    <font>
      <b/>
      <sz val="12"/>
      <color indexed="8"/>
      <name val="Times New Roman"/>
      <family val="1"/>
    </font>
    <font>
      <sz val="14"/>
      <name val="Arial Cyr"/>
      <family val="0"/>
    </font>
    <font>
      <sz val="12"/>
      <name val="Helv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sz val="8"/>
      <color indexed="8"/>
      <name val="Calibri"/>
      <family val="2"/>
    </font>
    <font>
      <b/>
      <sz val="36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0"/>
      <color rgb="FFFF0000"/>
      <name val="Calibri"/>
      <family val="2"/>
    </font>
    <font>
      <b/>
      <sz val="36"/>
      <color rgb="FF000000"/>
      <name val="Times New Roman"/>
      <family val="1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31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22" fillId="0" borderId="0">
      <alignment vertical="top"/>
      <protection/>
    </xf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8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horizontal="right"/>
      <protection locked="0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0" fontId="4" fillId="0" borderId="0" xfId="0" applyFont="1" applyAlignment="1" applyProtection="1">
      <alignment horizontal="left"/>
      <protection locked="0"/>
    </xf>
    <xf numFmtId="2" fontId="13" fillId="0" borderId="0" xfId="0" applyNumberFormat="1" applyFont="1" applyAlignment="1" applyProtection="1">
      <alignment/>
      <protection locked="0"/>
    </xf>
    <xf numFmtId="2" fontId="11" fillId="0" borderId="0" xfId="0" applyNumberFormat="1" applyFont="1" applyAlignment="1" applyProtection="1">
      <alignment/>
      <protection locked="0"/>
    </xf>
    <xf numFmtId="2" fontId="17" fillId="0" borderId="0" xfId="0" applyNumberFormat="1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vertical="center" wrapText="1"/>
      <protection locked="0"/>
    </xf>
    <xf numFmtId="0" fontId="11" fillId="0" borderId="11" xfId="0" applyFont="1" applyBorder="1" applyAlignment="1" applyProtection="1">
      <alignment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2" fontId="19" fillId="0" borderId="0" xfId="0" applyNumberFormat="1" applyFont="1" applyFill="1" applyBorder="1" applyAlignment="1" applyProtection="1">
      <alignment horizontal="center" vertical="center"/>
      <protection/>
    </xf>
    <xf numFmtId="2" fontId="10" fillId="0" borderId="0" xfId="0" applyNumberFormat="1" applyFont="1" applyAlignment="1">
      <alignment horizontal="center" vertical="center"/>
    </xf>
    <xf numFmtId="3" fontId="13" fillId="0" borderId="12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1" fillId="0" borderId="0" xfId="0" applyFont="1" applyFill="1" applyAlignment="1">
      <alignment/>
    </xf>
    <xf numFmtId="0" fontId="10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 horizontal="center" vertical="center" wrapText="1"/>
      <protection locked="0"/>
    </xf>
    <xf numFmtId="0" fontId="27" fillId="0" borderId="0" xfId="0" applyFont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 applyProtection="1">
      <alignment vertical="center" wrapText="1"/>
      <protection locked="0"/>
    </xf>
    <xf numFmtId="180" fontId="27" fillId="0" borderId="0" xfId="0" applyNumberFormat="1" applyFont="1" applyBorder="1" applyAlignment="1" applyProtection="1">
      <alignment horizontal="center" vertical="center" wrapText="1"/>
      <protection locked="0"/>
    </xf>
    <xf numFmtId="1" fontId="27" fillId="0" borderId="0" xfId="0" applyNumberFormat="1" applyFont="1" applyBorder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center"/>
      <protection/>
    </xf>
    <xf numFmtId="0" fontId="29" fillId="0" borderId="0" xfId="0" applyFont="1" applyAlignment="1" applyProtection="1">
      <alignment horizontal="center"/>
      <protection locked="0"/>
    </xf>
    <xf numFmtId="0" fontId="29" fillId="0" borderId="0" xfId="0" applyFont="1" applyAlignment="1" applyProtection="1">
      <alignment horizontal="center"/>
      <protection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9" fillId="0" borderId="0" xfId="0" applyFont="1" applyFill="1" applyAlignment="1" applyProtection="1">
      <alignment horizontal="center"/>
      <protection/>
    </xf>
    <xf numFmtId="0" fontId="0" fillId="0" borderId="0" xfId="57">
      <alignment/>
      <protection/>
    </xf>
    <xf numFmtId="49" fontId="0" fillId="0" borderId="0" xfId="0" applyNumberFormat="1" applyAlignment="1">
      <alignment/>
    </xf>
    <xf numFmtId="0" fontId="27" fillId="0" borderId="0" xfId="0" applyFont="1" applyAlignment="1">
      <alignment/>
    </xf>
    <xf numFmtId="3" fontId="11" fillId="0" borderId="13" xfId="0" applyNumberFormat="1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vertical="center" wrapText="1"/>
      <protection locked="0"/>
    </xf>
    <xf numFmtId="0" fontId="13" fillId="0" borderId="15" xfId="0" applyFont="1" applyBorder="1" applyAlignment="1" applyProtection="1">
      <alignment horizontal="justify" vertical="top" wrapText="1"/>
      <protection locked="0"/>
    </xf>
    <xf numFmtId="3" fontId="13" fillId="0" borderId="12" xfId="0" applyNumberFormat="1" applyFont="1" applyBorder="1" applyAlignment="1" applyProtection="1">
      <alignment horizontal="center" vertical="center" wrapText="1"/>
      <protection/>
    </xf>
    <xf numFmtId="0" fontId="2" fillId="0" borderId="0" xfId="57" applyFont="1" applyAlignment="1">
      <alignment horizontal="left"/>
      <protection/>
    </xf>
    <xf numFmtId="0" fontId="26" fillId="0" borderId="16" xfId="57" applyFont="1" applyBorder="1" applyAlignment="1" quotePrefix="1">
      <alignment horizontal="center" vertical="center" wrapText="1"/>
      <protection/>
    </xf>
    <xf numFmtId="0" fontId="26" fillId="0" borderId="11" xfId="57" applyFont="1" applyBorder="1" applyAlignment="1">
      <alignment horizontal="center" vertical="center" wrapText="1"/>
      <protection/>
    </xf>
    <xf numFmtId="2" fontId="26" fillId="0" borderId="11" xfId="57" applyNumberFormat="1" applyFont="1" applyBorder="1" applyAlignment="1" quotePrefix="1">
      <alignment horizontal="center" vertical="center" wrapText="1"/>
      <protection/>
    </xf>
    <xf numFmtId="0" fontId="26" fillId="0" borderId="11" xfId="0" applyFont="1" applyBorder="1" applyAlignment="1" applyProtection="1">
      <alignment horizontal="center" vertical="center" wrapText="1"/>
      <protection locked="0"/>
    </xf>
    <xf numFmtId="3" fontId="26" fillId="0" borderId="11" xfId="0" applyNumberFormat="1" applyFont="1" applyBorder="1" applyAlignment="1" applyProtection="1">
      <alignment horizontal="center" vertical="center" wrapText="1"/>
      <protection locked="0"/>
    </xf>
    <xf numFmtId="3" fontId="26" fillId="33" borderId="17" xfId="0" applyNumberFormat="1" applyFont="1" applyFill="1" applyBorder="1" applyAlignment="1" applyProtection="1">
      <alignment horizontal="center" vertical="center" wrapText="1"/>
      <protection locked="0"/>
    </xf>
    <xf numFmtId="3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5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 applyProtection="1">
      <alignment horizontal="center" vertical="center" wrapText="1"/>
      <protection locked="0"/>
    </xf>
    <xf numFmtId="0" fontId="25" fillId="0" borderId="19" xfId="57" applyFont="1" applyBorder="1" applyAlignment="1" quotePrefix="1">
      <alignment horizontal="center" vertical="center" wrapText="1"/>
      <protection/>
    </xf>
    <xf numFmtId="49" fontId="25" fillId="0" borderId="14" xfId="57" applyNumberFormat="1" applyFont="1" applyBorder="1" applyAlignment="1">
      <alignment horizontal="center" vertical="center" wrapText="1"/>
      <protection/>
    </xf>
    <xf numFmtId="2" fontId="25" fillId="0" borderId="14" xfId="57" applyNumberFormat="1" applyFont="1" applyBorder="1" applyAlignment="1">
      <alignment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 locked="0"/>
    </xf>
    <xf numFmtId="3" fontId="25" fillId="33" borderId="20" xfId="0" applyNumberFormat="1" applyFont="1" applyFill="1" applyBorder="1" applyAlignment="1" applyProtection="1">
      <alignment horizontal="center" vertical="center" wrapText="1"/>
      <protection locked="0"/>
    </xf>
    <xf numFmtId="2" fontId="25" fillId="0" borderId="14" xfId="57" applyNumberFormat="1" applyFont="1" applyBorder="1" applyAlignment="1" quotePrefix="1">
      <alignment horizontal="center" vertical="center" wrapText="1"/>
      <protection/>
    </xf>
    <xf numFmtId="0" fontId="27" fillId="0" borderId="0" xfId="0" applyFont="1" applyFill="1" applyAlignment="1">
      <alignment/>
    </xf>
    <xf numFmtId="3" fontId="13" fillId="0" borderId="21" xfId="0" applyNumberFormat="1" applyFont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 applyProtection="1">
      <alignment/>
      <protection locked="0"/>
    </xf>
    <xf numFmtId="0" fontId="11" fillId="0" borderId="23" xfId="0" applyFont="1" applyBorder="1" applyAlignment="1" applyProtection="1">
      <alignment horizontal="center" vertical="center" wrapText="1"/>
      <protection locked="0"/>
    </xf>
    <xf numFmtId="0" fontId="56" fillId="0" borderId="10" xfId="55" applyFont="1" applyBorder="1" applyAlignment="1" quotePrefix="1">
      <alignment horizontal="center" vertical="center" wrapText="1"/>
      <protection/>
    </xf>
    <xf numFmtId="0" fontId="61" fillId="0" borderId="0" xfId="55">
      <alignment/>
      <protection/>
    </xf>
    <xf numFmtId="0" fontId="61" fillId="0" borderId="0" xfId="55" applyAlignment="1">
      <alignment horizontal="right"/>
      <protection/>
    </xf>
    <xf numFmtId="0" fontId="61" fillId="0" borderId="10" xfId="55" applyBorder="1" applyAlignment="1">
      <alignment horizontal="center" vertical="center" wrapText="1"/>
      <protection/>
    </xf>
    <xf numFmtId="0" fontId="61" fillId="34" borderId="10" xfId="55" applyFill="1" applyBorder="1" applyAlignment="1">
      <alignment horizontal="center" vertical="center" wrapText="1"/>
      <protection/>
    </xf>
    <xf numFmtId="0" fontId="69" fillId="0" borderId="10" xfId="55" applyFont="1" applyBorder="1" applyAlignment="1">
      <alignment vertical="center"/>
      <protection/>
    </xf>
    <xf numFmtId="0" fontId="69" fillId="0" borderId="10" xfId="55" applyFont="1" applyBorder="1" applyAlignment="1">
      <alignment vertical="center" wrapText="1"/>
      <protection/>
    </xf>
    <xf numFmtId="2" fontId="69" fillId="34" borderId="10" xfId="55" applyNumberFormat="1" applyFont="1" applyFill="1" applyBorder="1" applyAlignment="1">
      <alignment vertical="center"/>
      <protection/>
    </xf>
    <xf numFmtId="2" fontId="69" fillId="0" borderId="10" xfId="55" applyNumberFormat="1" applyFont="1" applyBorder="1" applyAlignment="1">
      <alignment vertical="center"/>
      <protection/>
    </xf>
    <xf numFmtId="0" fontId="61" fillId="0" borderId="10" xfId="55" applyBorder="1" applyAlignment="1">
      <alignment vertical="center"/>
      <protection/>
    </xf>
    <xf numFmtId="0" fontId="61" fillId="0" borderId="10" xfId="55" applyBorder="1" applyAlignment="1">
      <alignment vertical="center" wrapText="1"/>
      <protection/>
    </xf>
    <xf numFmtId="2" fontId="61" fillId="34" borderId="10" xfId="55" applyNumberFormat="1" applyFill="1" applyBorder="1" applyAlignment="1">
      <alignment vertical="center"/>
      <protection/>
    </xf>
    <xf numFmtId="2" fontId="61" fillId="0" borderId="10" xfId="55" applyNumberFormat="1" applyBorder="1" applyAlignment="1">
      <alignment vertical="center"/>
      <protection/>
    </xf>
    <xf numFmtId="0" fontId="69" fillId="34" borderId="10" xfId="55" applyFont="1" applyFill="1" applyBorder="1" applyAlignment="1">
      <alignment vertical="center"/>
      <protection/>
    </xf>
    <xf numFmtId="0" fontId="69" fillId="34" borderId="10" xfId="55" applyFont="1" applyFill="1" applyBorder="1" applyAlignment="1">
      <alignment vertical="center" wrapText="1"/>
      <protection/>
    </xf>
    <xf numFmtId="0" fontId="61" fillId="0" borderId="0" xfId="55">
      <alignment/>
      <protection/>
    </xf>
    <xf numFmtId="0" fontId="61" fillId="0" borderId="0" xfId="55" applyAlignment="1">
      <alignment horizontal="right"/>
      <protection/>
    </xf>
    <xf numFmtId="0" fontId="61" fillId="0" borderId="10" xfId="55" applyBorder="1" applyAlignment="1">
      <alignment horizontal="center" vertical="center" wrapText="1"/>
      <protection/>
    </xf>
    <xf numFmtId="0" fontId="61" fillId="34" borderId="10" xfId="55" applyFill="1" applyBorder="1" applyAlignment="1">
      <alignment horizontal="center" vertical="center" wrapText="1"/>
      <protection/>
    </xf>
    <xf numFmtId="2" fontId="69" fillId="34" borderId="10" xfId="55" applyNumberFormat="1" applyFont="1" applyFill="1" applyBorder="1" applyAlignment="1">
      <alignment vertical="center" wrapText="1"/>
      <protection/>
    </xf>
    <xf numFmtId="0" fontId="69" fillId="34" borderId="10" xfId="55" applyFont="1" applyFill="1" applyBorder="1" applyAlignment="1">
      <alignment horizontal="center" vertical="center" wrapText="1"/>
      <protection/>
    </xf>
    <xf numFmtId="0" fontId="69" fillId="34" borderId="10" xfId="55" applyFont="1" applyFill="1" applyBorder="1" applyAlignment="1" quotePrefix="1">
      <alignment horizontal="center" vertical="center" wrapText="1"/>
      <protection/>
    </xf>
    <xf numFmtId="2" fontId="69" fillId="34" borderId="10" xfId="55" applyNumberFormat="1" applyFont="1" applyFill="1" applyBorder="1" applyAlignment="1">
      <alignment horizontal="center" vertical="center" wrapText="1"/>
      <protection/>
    </xf>
    <xf numFmtId="0" fontId="56" fillId="0" borderId="10" xfId="55" applyFont="1" applyBorder="1" applyAlignment="1">
      <alignment horizontal="center" vertical="center" wrapText="1"/>
      <protection/>
    </xf>
    <xf numFmtId="2" fontId="56" fillId="0" borderId="10" xfId="55" applyNumberFormat="1" applyFont="1" applyBorder="1" applyAlignment="1">
      <alignment horizontal="center" vertical="center" wrapText="1"/>
      <protection/>
    </xf>
    <xf numFmtId="2" fontId="56" fillId="0" borderId="10" xfId="55" applyNumberFormat="1" applyFont="1" applyBorder="1" applyAlignment="1" quotePrefix="1">
      <alignment vertical="center" wrapText="1"/>
      <protection/>
    </xf>
    <xf numFmtId="0" fontId="57" fillId="0" borderId="10" xfId="55" applyFont="1" applyBorder="1" applyAlignment="1" quotePrefix="1">
      <alignment horizontal="center" vertical="center" wrapText="1"/>
      <protection/>
    </xf>
    <xf numFmtId="2" fontId="57" fillId="0" borderId="10" xfId="55" applyNumberFormat="1" applyFont="1" applyBorder="1" applyAlignment="1" quotePrefix="1">
      <alignment horizontal="center" vertical="center" wrapText="1"/>
      <protection/>
    </xf>
    <xf numFmtId="2" fontId="57" fillId="0" borderId="10" xfId="55" applyNumberFormat="1" applyFont="1" applyBorder="1" applyAlignment="1" quotePrefix="1">
      <alignment vertical="center" wrapText="1"/>
      <protection/>
    </xf>
    <xf numFmtId="0" fontId="69" fillId="0" borderId="10" xfId="56" applyFont="1" applyBorder="1" applyAlignment="1" quotePrefix="1">
      <alignment horizontal="center" vertical="center" wrapText="1"/>
      <protection/>
    </xf>
    <xf numFmtId="2" fontId="56" fillId="0" borderId="10" xfId="55" applyNumberFormat="1" applyFont="1" applyBorder="1" applyAlignment="1">
      <alignment vertical="center" wrapText="1"/>
      <protection/>
    </xf>
    <xf numFmtId="49" fontId="61" fillId="0" borderId="10" xfId="56" applyNumberFormat="1" applyBorder="1" applyAlignment="1" quotePrefix="1">
      <alignment horizontal="center" vertical="center" wrapText="1"/>
      <protection/>
    </xf>
    <xf numFmtId="0" fontId="57" fillId="0" borderId="10" xfId="56" applyFont="1" applyBorder="1" applyAlignment="1" quotePrefix="1">
      <alignment horizontal="center" vertical="center" wrapText="1"/>
      <protection/>
    </xf>
    <xf numFmtId="49" fontId="57" fillId="0" borderId="10" xfId="56" applyNumberFormat="1" applyFont="1" applyBorder="1" applyAlignment="1">
      <alignment horizontal="center" vertical="center" wrapText="1"/>
      <protection/>
    </xf>
    <xf numFmtId="2" fontId="57" fillId="0" borderId="10" xfId="55" applyNumberFormat="1" applyFont="1" applyBorder="1" applyAlignment="1">
      <alignment vertical="center" wrapText="1"/>
      <protection/>
    </xf>
    <xf numFmtId="49" fontId="57" fillId="0" borderId="10" xfId="56" applyNumberFormat="1" applyFont="1" applyBorder="1" applyAlignment="1" quotePrefix="1">
      <alignment horizontal="center" vertical="center" wrapText="1"/>
      <protection/>
    </xf>
    <xf numFmtId="49" fontId="57" fillId="0" borderId="10" xfId="55" applyNumberFormat="1" applyFont="1" applyBorder="1" applyAlignment="1" quotePrefix="1">
      <alignment horizontal="center" vertical="center" wrapText="1"/>
      <protection/>
    </xf>
    <xf numFmtId="49" fontId="78" fillId="0" borderId="10" xfId="55" applyNumberFormat="1" applyFont="1" applyBorder="1" applyAlignment="1">
      <alignment horizontal="center" vertical="center" wrapText="1"/>
      <protection/>
    </xf>
    <xf numFmtId="49" fontId="57" fillId="0" borderId="10" xfId="55" applyNumberFormat="1" applyFont="1" applyBorder="1" applyAlignment="1">
      <alignment horizontal="center" vertical="center" wrapText="1"/>
      <protection/>
    </xf>
    <xf numFmtId="49" fontId="56" fillId="0" borderId="10" xfId="55" applyNumberFormat="1" applyFont="1" applyBorder="1" applyAlignment="1">
      <alignment horizontal="center" vertical="center" wrapText="1"/>
      <protection/>
    </xf>
    <xf numFmtId="2" fontId="69" fillId="34" borderId="10" xfId="55" applyNumberFormat="1" applyFont="1" applyFill="1" applyBorder="1" applyAlignment="1">
      <alignment vertical="center" wrapText="1"/>
      <protection/>
    </xf>
    <xf numFmtId="2" fontId="69" fillId="0" borderId="10" xfId="55" applyNumberFormat="1" applyFont="1" applyBorder="1" applyAlignment="1">
      <alignment vertical="center" wrapText="1"/>
      <protection/>
    </xf>
    <xf numFmtId="2" fontId="69" fillId="34" borderId="10" xfId="55" applyNumberFormat="1" applyFont="1" applyFill="1" applyBorder="1" applyAlignment="1">
      <alignment vertical="center" wrapText="1"/>
      <protection/>
    </xf>
    <xf numFmtId="2" fontId="69" fillId="0" borderId="10" xfId="55" applyNumberFormat="1" applyFont="1" applyBorder="1" applyAlignment="1">
      <alignment vertical="center" wrapText="1"/>
      <protection/>
    </xf>
    <xf numFmtId="2" fontId="61" fillId="34" borderId="10" xfId="55" applyNumberFormat="1" applyFill="1" applyBorder="1" applyAlignment="1">
      <alignment vertical="center" wrapText="1"/>
      <protection/>
    </xf>
    <xf numFmtId="2" fontId="61" fillId="0" borderId="10" xfId="55" applyNumberFormat="1" applyBorder="1" applyAlignment="1">
      <alignment vertical="center" wrapText="1"/>
      <protection/>
    </xf>
    <xf numFmtId="2" fontId="61" fillId="34" borderId="10" xfId="55" applyNumberFormat="1" applyFont="1" applyFill="1" applyBorder="1" applyAlignment="1">
      <alignment vertical="center" wrapText="1"/>
      <protection/>
    </xf>
    <xf numFmtId="2" fontId="57" fillId="34" borderId="10" xfId="55" applyNumberFormat="1" applyFont="1" applyFill="1" applyBorder="1" applyAlignment="1">
      <alignment vertical="center" wrapText="1"/>
      <protection/>
    </xf>
    <xf numFmtId="0" fontId="23" fillId="0" borderId="0" xfId="0" applyFont="1" applyAlignment="1" applyProtection="1">
      <alignment horizontal="left"/>
      <protection locked="0"/>
    </xf>
    <xf numFmtId="0" fontId="24" fillId="0" borderId="0" xfId="57" applyFont="1">
      <alignment/>
      <protection/>
    </xf>
    <xf numFmtId="0" fontId="37" fillId="0" borderId="0" xfId="57" applyFont="1">
      <alignment/>
      <protection/>
    </xf>
    <xf numFmtId="0" fontId="24" fillId="0" borderId="0" xfId="57" applyFont="1" applyAlignment="1">
      <alignment horizontal="left"/>
      <protection/>
    </xf>
    <xf numFmtId="0" fontId="37" fillId="0" borderId="0" xfId="0" applyFont="1" applyAlignment="1">
      <alignment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left" vertical="center" wrapText="1"/>
      <protection locked="0"/>
    </xf>
    <xf numFmtId="3" fontId="4" fillId="0" borderId="24" xfId="0" applyNumberFormat="1" applyFont="1" applyBorder="1" applyAlignment="1" applyProtection="1">
      <alignment horizontal="center" vertical="center" wrapText="1"/>
      <protection/>
    </xf>
    <xf numFmtId="3" fontId="33" fillId="0" borderId="13" xfId="0" applyNumberFormat="1" applyFont="1" applyBorder="1" applyAlignment="1" applyProtection="1">
      <alignment horizontal="center" vertical="center" wrapText="1"/>
      <protection locked="0"/>
    </xf>
    <xf numFmtId="3" fontId="4" fillId="0" borderId="13" xfId="0" applyNumberFormat="1" applyFont="1" applyBorder="1" applyAlignment="1" applyProtection="1">
      <alignment horizontal="center" vertical="center" wrapText="1"/>
      <protection locked="0"/>
    </xf>
    <xf numFmtId="3" fontId="33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3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0" fontId="79" fillId="0" borderId="0" xfId="0" applyFont="1" applyAlignment="1">
      <alignment horizontal="center"/>
    </xf>
    <xf numFmtId="0" fontId="25" fillId="0" borderId="10" xfId="0" applyNumberFormat="1" applyFont="1" applyBorder="1" applyAlignment="1" applyProtection="1">
      <alignment horizontal="center" vertical="center" wrapText="1"/>
      <protection locked="0"/>
    </xf>
    <xf numFmtId="3" fontId="26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 applyProtection="1">
      <alignment horizontal="center" vertical="center" wrapText="1"/>
      <protection locked="0"/>
    </xf>
    <xf numFmtId="3" fontId="25" fillId="0" borderId="14" xfId="0" applyNumberFormat="1" applyFont="1" applyBorder="1" applyAlignment="1" applyProtection="1">
      <alignment horizontal="center" vertical="center" wrapText="1"/>
      <protection locked="0"/>
    </xf>
    <xf numFmtId="3" fontId="36" fillId="0" borderId="26" xfId="0" applyNumberFormat="1" applyFont="1" applyBorder="1" applyAlignment="1" applyProtection="1">
      <alignment horizontal="center" vertical="center" wrapText="1"/>
      <protection locked="0"/>
    </xf>
    <xf numFmtId="3" fontId="26" fillId="33" borderId="27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57" applyFont="1" applyBorder="1" applyAlignment="1">
      <alignment horizontal="center" vertical="center" wrapText="1"/>
      <protection/>
    </xf>
    <xf numFmtId="2" fontId="26" fillId="0" borderId="10" xfId="57" applyNumberFormat="1" applyFont="1" applyBorder="1" applyAlignment="1" quotePrefix="1">
      <alignment horizontal="center" vertical="center" wrapText="1"/>
      <protection/>
    </xf>
    <xf numFmtId="3" fontId="26" fillId="0" borderId="10" xfId="0" applyNumberFormat="1" applyFont="1" applyBorder="1" applyAlignment="1" applyProtection="1">
      <alignment horizontal="center" vertical="center" wrapText="1"/>
      <protection locked="0"/>
    </xf>
    <xf numFmtId="0" fontId="25" fillId="0" borderId="10" xfId="57" applyFont="1" applyBorder="1" applyAlignment="1">
      <alignment horizontal="center" vertical="center" wrapText="1"/>
      <protection/>
    </xf>
    <xf numFmtId="2" fontId="25" fillId="0" borderId="10" xfId="57" applyNumberFormat="1" applyFont="1" applyBorder="1" applyAlignment="1" quotePrefix="1">
      <alignment horizontal="center" vertical="center" wrapText="1"/>
      <protection/>
    </xf>
    <xf numFmtId="3" fontId="25" fillId="0" borderId="10" xfId="0" applyNumberFormat="1" applyFont="1" applyBorder="1" applyAlignment="1" applyProtection="1">
      <alignment horizontal="center" vertical="center" wrapText="1"/>
      <protection locked="0"/>
    </xf>
    <xf numFmtId="2" fontId="25" fillId="0" borderId="10" xfId="58" applyNumberFormat="1" applyFont="1" applyBorder="1" applyAlignment="1" quotePrefix="1">
      <alignment vertical="center" wrapText="1"/>
      <protection/>
    </xf>
    <xf numFmtId="0" fontId="25" fillId="0" borderId="10" xfId="0" applyFont="1" applyBorder="1" applyAlignment="1" quotePrefix="1">
      <alignment horizontal="center" vertical="center" wrapText="1"/>
    </xf>
    <xf numFmtId="2" fontId="25" fillId="0" borderId="10" xfId="0" applyNumberFormat="1" applyFont="1" applyBorder="1" applyAlignment="1" quotePrefix="1">
      <alignment horizontal="center" vertical="center" wrapText="1"/>
    </xf>
    <xf numFmtId="3" fontId="25" fillId="0" borderId="10" xfId="0" applyNumberFormat="1" applyFont="1" applyFill="1" applyBorder="1" applyAlignment="1">
      <alignment horizontal="center" vertical="center" wrapText="1"/>
    </xf>
    <xf numFmtId="49" fontId="25" fillId="0" borderId="10" xfId="57" applyNumberFormat="1" applyFont="1" applyBorder="1" applyAlignment="1">
      <alignment horizontal="center" vertical="center" wrapText="1"/>
      <protection/>
    </xf>
    <xf numFmtId="2" fontId="25" fillId="0" borderId="10" xfId="57" applyNumberFormat="1" applyFont="1" applyBorder="1" applyAlignment="1">
      <alignment horizontal="center" vertical="center" wrapText="1"/>
      <protection/>
    </xf>
    <xf numFmtId="0" fontId="26" fillId="0" borderId="28" xfId="57" applyFont="1" applyBorder="1" applyAlignment="1" quotePrefix="1">
      <alignment horizontal="center" vertical="center" wrapText="1"/>
      <protection/>
    </xf>
    <xf numFmtId="0" fontId="25" fillId="0" borderId="28" xfId="57" applyFont="1" applyBorder="1" applyAlignment="1" quotePrefix="1">
      <alignment horizontal="center" vertical="center" wrapText="1"/>
      <protection/>
    </xf>
    <xf numFmtId="0" fontId="25" fillId="0" borderId="28" xfId="58" applyFont="1" applyBorder="1" applyAlignment="1" quotePrefix="1">
      <alignment vertical="center" wrapText="1"/>
      <protection/>
    </xf>
    <xf numFmtId="0" fontId="25" fillId="0" borderId="28" xfId="0" applyFont="1" applyBorder="1" applyAlignment="1" quotePrefix="1">
      <alignment horizontal="center" vertical="center" wrapText="1"/>
    </xf>
    <xf numFmtId="0" fontId="25" fillId="0" borderId="14" xfId="0" applyNumberFormat="1" applyFont="1" applyBorder="1" applyAlignment="1" applyProtection="1">
      <alignment horizontal="center" vertical="center" wrapText="1"/>
      <protection locked="0"/>
    </xf>
    <xf numFmtId="0" fontId="38" fillId="0" borderId="28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3" fontId="38" fillId="0" borderId="10" xfId="0" applyNumberFormat="1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3" fontId="38" fillId="0" borderId="14" xfId="0" applyNumberFormat="1" applyFont="1" applyBorder="1" applyAlignment="1">
      <alignment horizontal="center" vertical="center" wrapText="1"/>
    </xf>
    <xf numFmtId="1" fontId="9" fillId="0" borderId="18" xfId="0" applyNumberFormat="1" applyFont="1" applyBorder="1" applyAlignment="1" applyProtection="1">
      <alignment horizontal="center"/>
      <protection locked="0"/>
    </xf>
    <xf numFmtId="1" fontId="0" fillId="0" borderId="18" xfId="0" applyNumberFormat="1" applyBorder="1" applyAlignment="1" applyProtection="1">
      <alignment/>
      <protection locked="0"/>
    </xf>
    <xf numFmtId="1" fontId="9" fillId="0" borderId="20" xfId="0" applyNumberFormat="1" applyFont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9" fillId="0" borderId="29" xfId="0" applyFont="1" applyBorder="1" applyAlignment="1" applyProtection="1">
      <alignment horizontal="center" vertical="center" wrapText="1"/>
      <protection locked="0"/>
    </xf>
    <xf numFmtId="0" fontId="38" fillId="0" borderId="16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3" fontId="38" fillId="0" borderId="11" xfId="0" applyNumberFormat="1" applyFont="1" applyBorder="1" applyAlignment="1">
      <alignment horizontal="center" vertical="center" wrapText="1"/>
    </xf>
    <xf numFmtId="2" fontId="9" fillId="0" borderId="17" xfId="0" applyNumberFormat="1" applyFont="1" applyBorder="1" applyAlignment="1" applyProtection="1">
      <alignment horizontal="center" vertical="center" wrapText="1"/>
      <protection locked="0"/>
    </xf>
    <xf numFmtId="0" fontId="9" fillId="0" borderId="30" xfId="0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/>
      <protection locked="0"/>
    </xf>
    <xf numFmtId="185" fontId="9" fillId="0" borderId="31" xfId="0" applyNumberFormat="1" applyFont="1" applyBorder="1" applyAlignment="1" applyProtection="1">
      <alignment horizontal="center"/>
      <protection locked="0"/>
    </xf>
    <xf numFmtId="2" fontId="9" fillId="0" borderId="31" xfId="0" applyNumberFormat="1" applyFont="1" applyBorder="1" applyAlignment="1" applyProtection="1">
      <alignment horizontal="center"/>
      <protection locked="0"/>
    </xf>
    <xf numFmtId="2" fontId="9" fillId="0" borderId="32" xfId="0" applyNumberFormat="1" applyFont="1" applyBorder="1" applyAlignment="1" applyProtection="1">
      <alignment horizontal="center"/>
      <protection locked="0"/>
    </xf>
    <xf numFmtId="191" fontId="10" fillId="0" borderId="12" xfId="0" applyNumberFormat="1" applyFont="1" applyBorder="1" applyAlignment="1" applyProtection="1">
      <alignment horizontal="center"/>
      <protection/>
    </xf>
    <xf numFmtId="2" fontId="10" fillId="0" borderId="12" xfId="0" applyNumberFormat="1" applyFont="1" applyBorder="1" applyAlignment="1" applyProtection="1">
      <alignment horizontal="center"/>
      <protection/>
    </xf>
    <xf numFmtId="185" fontId="10" fillId="0" borderId="12" xfId="0" applyNumberFormat="1" applyFont="1" applyBorder="1" applyAlignment="1" applyProtection="1">
      <alignment horizontal="center"/>
      <protection/>
    </xf>
    <xf numFmtId="1" fontId="10" fillId="0" borderId="12" xfId="0" applyNumberFormat="1" applyFont="1" applyBorder="1" applyAlignment="1" applyProtection="1">
      <alignment horizontal="center"/>
      <protection/>
    </xf>
    <xf numFmtId="1" fontId="10" fillId="0" borderId="33" xfId="0" applyNumberFormat="1" applyFont="1" applyBorder="1" applyAlignment="1" applyProtection="1">
      <alignment horizontal="center"/>
      <protection/>
    </xf>
    <xf numFmtId="185" fontId="38" fillId="0" borderId="11" xfId="0" applyNumberFormat="1" applyFont="1" applyBorder="1" applyAlignment="1">
      <alignment horizontal="center" vertical="center" wrapText="1"/>
    </xf>
    <xf numFmtId="185" fontId="38" fillId="0" borderId="10" xfId="0" applyNumberFormat="1" applyFont="1" applyBorder="1" applyAlignment="1">
      <alignment horizontal="center" vertical="center" wrapText="1"/>
    </xf>
    <xf numFmtId="185" fontId="38" fillId="0" borderId="14" xfId="0" applyNumberFormat="1" applyFont="1" applyBorder="1" applyAlignment="1">
      <alignment horizontal="center" vertical="center" wrapText="1"/>
    </xf>
    <xf numFmtId="191" fontId="38" fillId="0" borderId="11" xfId="0" applyNumberFormat="1" applyFont="1" applyBorder="1" applyAlignment="1">
      <alignment horizontal="center" vertical="center" wrapText="1"/>
    </xf>
    <xf numFmtId="191" fontId="38" fillId="0" borderId="10" xfId="0" applyNumberFormat="1" applyFont="1" applyBorder="1" applyAlignment="1">
      <alignment horizontal="center" vertical="center" wrapText="1"/>
    </xf>
    <xf numFmtId="191" fontId="38" fillId="0" borderId="14" xfId="0" applyNumberFormat="1" applyFont="1" applyBorder="1" applyAlignment="1">
      <alignment horizontal="center" vertical="center" wrapText="1"/>
    </xf>
    <xf numFmtId="191" fontId="9" fillId="0" borderId="31" xfId="0" applyNumberFormat="1" applyFont="1" applyBorder="1" applyAlignment="1" applyProtection="1">
      <alignment horizontal="center"/>
      <protection locked="0"/>
    </xf>
    <xf numFmtId="2" fontId="38" fillId="0" borderId="11" xfId="0" applyNumberFormat="1" applyFont="1" applyBorder="1" applyAlignment="1">
      <alignment horizontal="center" vertical="center" wrapText="1"/>
    </xf>
    <xf numFmtId="2" fontId="38" fillId="0" borderId="10" xfId="0" applyNumberFormat="1" applyFont="1" applyBorder="1" applyAlignment="1">
      <alignment horizontal="center" vertical="center" wrapText="1"/>
    </xf>
    <xf numFmtId="2" fontId="38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1" fillId="0" borderId="10" xfId="55" applyBorder="1" applyAlignment="1">
      <alignment horizontal="center" vertical="center" wrapText="1"/>
      <protection/>
    </xf>
    <xf numFmtId="0" fontId="61" fillId="34" borderId="10" xfId="55" applyFill="1" applyBorder="1" applyAlignment="1">
      <alignment horizontal="center" vertical="center" wrapText="1"/>
      <protection/>
    </xf>
    <xf numFmtId="0" fontId="80" fillId="0" borderId="10" xfId="55" applyFont="1" applyBorder="1" applyAlignment="1">
      <alignment horizontal="center" vertical="center" wrapText="1"/>
      <protection/>
    </xf>
    <xf numFmtId="0" fontId="24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11" fillId="0" borderId="24" xfId="0" applyFont="1" applyBorder="1" applyAlignment="1" applyProtection="1">
      <alignment horizontal="center" vertical="center" wrapText="1"/>
      <protection locked="0"/>
    </xf>
    <xf numFmtId="0" fontId="11" fillId="0" borderId="26" xfId="0" applyFont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0" borderId="26" xfId="0" applyFont="1" applyFill="1" applyBorder="1" applyAlignment="1" applyProtection="1">
      <alignment horizontal="center" vertical="center" wrapText="1"/>
      <protection locked="0"/>
    </xf>
    <xf numFmtId="0" fontId="13" fillId="0" borderId="34" xfId="0" applyFont="1" applyFill="1" applyBorder="1" applyAlignment="1" applyProtection="1">
      <alignment horizontal="center" vertical="center" wrapText="1"/>
      <protection locked="0"/>
    </xf>
    <xf numFmtId="0" fontId="13" fillId="0" borderId="35" xfId="0" applyFont="1" applyFill="1" applyBorder="1" applyAlignment="1" applyProtection="1">
      <alignment horizontal="center" vertical="center" wrapText="1"/>
      <protection locked="0"/>
    </xf>
    <xf numFmtId="0" fontId="13" fillId="0" borderId="36" xfId="0" applyFont="1" applyFill="1" applyBorder="1" applyAlignment="1" applyProtection="1">
      <alignment horizontal="center" vertical="center" wrapText="1"/>
      <protection locked="0"/>
    </xf>
    <xf numFmtId="0" fontId="11" fillId="0" borderId="37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34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0" fontId="11" fillId="0" borderId="28" xfId="0" applyFont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 applyProtection="1">
      <alignment horizontal="center" vertical="center" wrapText="1"/>
      <protection locked="0"/>
    </xf>
    <xf numFmtId="0" fontId="13" fillId="0" borderId="38" xfId="0" applyFont="1" applyBorder="1" applyAlignment="1" applyProtection="1">
      <alignment horizontal="center" vertical="center" wrapText="1"/>
      <protection locked="0"/>
    </xf>
    <xf numFmtId="0" fontId="13" fillId="0" borderId="39" xfId="0" applyFont="1" applyBorder="1" applyAlignment="1" applyProtection="1">
      <alignment horizontal="center" vertical="center" wrapText="1"/>
      <protection locked="0"/>
    </xf>
    <xf numFmtId="0" fontId="13" fillId="0" borderId="40" xfId="0" applyFont="1" applyBorder="1" applyAlignment="1" applyProtection="1">
      <alignment horizontal="center" vertical="center" wrapText="1"/>
      <protection locked="0"/>
    </xf>
    <xf numFmtId="0" fontId="13" fillId="0" borderId="41" xfId="0" applyFont="1" applyBorder="1" applyAlignment="1" applyProtection="1">
      <alignment horizontal="center" vertical="center" wrapText="1"/>
      <protection locked="0"/>
    </xf>
    <xf numFmtId="180" fontId="25" fillId="0" borderId="10" xfId="0" applyNumberFormat="1" applyFont="1" applyBorder="1" applyAlignment="1" applyProtection="1">
      <alignment horizontal="center" vertical="center" wrapText="1"/>
      <protection locked="0"/>
    </xf>
    <xf numFmtId="0" fontId="26" fillId="0" borderId="42" xfId="0" applyFont="1" applyBorder="1" applyAlignment="1">
      <alignment horizontal="right" vertical="center" wrapText="1"/>
    </xf>
    <xf numFmtId="0" fontId="26" fillId="0" borderId="26" xfId="0" applyFont="1" applyBorder="1" applyAlignment="1">
      <alignment horizontal="right" vertical="center" wrapText="1"/>
    </xf>
    <xf numFmtId="0" fontId="35" fillId="0" borderId="0" xfId="0" applyFont="1" applyAlignment="1" applyProtection="1">
      <alignment horizontal="center" vertical="center" wrapText="1"/>
      <protection locked="0"/>
    </xf>
    <xf numFmtId="0" fontId="33" fillId="0" borderId="43" xfId="0" applyNumberFormat="1" applyFont="1" applyFill="1" applyBorder="1" applyAlignment="1" applyProtection="1">
      <alignment horizontal="center" vertical="center" wrapText="1"/>
      <protection/>
    </xf>
    <xf numFmtId="0" fontId="33" fillId="0" borderId="31" xfId="0" applyNumberFormat="1" applyFont="1" applyFill="1" applyBorder="1" applyAlignment="1" applyProtection="1">
      <alignment horizontal="center" vertical="center" wrapText="1"/>
      <protection/>
    </xf>
    <xf numFmtId="0" fontId="34" fillId="0" borderId="43" xfId="0" applyFont="1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center" wrapText="1"/>
    </xf>
    <xf numFmtId="0" fontId="26" fillId="0" borderId="43" xfId="0" applyNumberFormat="1" applyFont="1" applyFill="1" applyBorder="1" applyAlignment="1" applyProtection="1">
      <alignment horizontal="center" vertical="center" wrapText="1"/>
      <protection/>
    </xf>
    <xf numFmtId="0" fontId="26" fillId="0" borderId="31" xfId="0" applyNumberFormat="1" applyFont="1" applyFill="1" applyBorder="1" applyAlignment="1" applyProtection="1">
      <alignment horizontal="center" vertical="center" wrapText="1"/>
      <protection/>
    </xf>
    <xf numFmtId="0" fontId="34" fillId="0" borderId="44" xfId="0" applyFont="1" applyBorder="1" applyAlignment="1">
      <alignment horizontal="center" vertical="center" wrapText="1"/>
    </xf>
    <xf numFmtId="0" fontId="34" fillId="0" borderId="32" xfId="0" applyFont="1" applyBorder="1" applyAlignment="1">
      <alignment horizontal="center" vertical="center" wrapText="1"/>
    </xf>
    <xf numFmtId="0" fontId="32" fillId="0" borderId="11" xfId="59" applyNumberFormat="1" applyFont="1" applyFill="1" applyBorder="1" applyAlignment="1" applyProtection="1">
      <alignment horizontal="center" vertical="center" wrapText="1"/>
      <protection/>
    </xf>
    <xf numFmtId="0" fontId="32" fillId="0" borderId="10" xfId="59" applyNumberFormat="1" applyFont="1" applyFill="1" applyBorder="1" applyAlignment="1" applyProtection="1">
      <alignment horizontal="center" vertical="center" wrapText="1"/>
      <protection/>
    </xf>
    <xf numFmtId="0" fontId="32" fillId="0" borderId="24" xfId="59" applyNumberFormat="1" applyFont="1" applyFill="1" applyBorder="1" applyAlignment="1" applyProtection="1">
      <alignment horizontal="center" vertical="center" wrapText="1"/>
      <protection/>
    </xf>
    <xf numFmtId="0" fontId="32" fillId="0" borderId="16" xfId="59" applyNumberFormat="1" applyFont="1" applyFill="1" applyBorder="1" applyAlignment="1" applyProtection="1">
      <alignment horizontal="center" vertical="center" wrapText="1"/>
      <protection/>
    </xf>
    <xf numFmtId="0" fontId="32" fillId="0" borderId="28" xfId="59" applyNumberFormat="1" applyFont="1" applyFill="1" applyBorder="1" applyAlignment="1" applyProtection="1">
      <alignment horizontal="center" vertical="center" wrapText="1"/>
      <protection/>
    </xf>
    <xf numFmtId="0" fontId="32" fillId="0" borderId="45" xfId="59" applyNumberFormat="1" applyFont="1" applyFill="1" applyBorder="1" applyAlignment="1" applyProtection="1">
      <alignment horizontal="center" vertical="center" wrapText="1"/>
      <protection/>
    </xf>
    <xf numFmtId="0" fontId="10" fillId="0" borderId="46" xfId="0" applyFont="1" applyBorder="1" applyAlignment="1" applyProtection="1">
      <alignment horizontal="center"/>
      <protection locked="0"/>
    </xf>
    <xf numFmtId="0" fontId="10" fillId="0" borderId="47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9" fillId="0" borderId="45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25" fillId="0" borderId="10" xfId="58" applyFont="1" applyBorder="1" applyAlignment="1" quotePrefix="1">
      <alignment horizontal="center" vertical="center" wrapText="1"/>
      <protection/>
    </xf>
    <xf numFmtId="2" fontId="25" fillId="0" borderId="10" xfId="58" applyNumberFormat="1" applyFont="1" applyBorder="1" applyAlignment="1" quotePrefix="1">
      <alignment horizontal="center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_Додаток _ 3 зм_ни 4575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_Дод2" xfId="57"/>
    <cellStyle name="Обычный_Дод3" xfId="58"/>
    <cellStyle name="Обычный_Лист1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6;&#1040;&#1049;&#1056;&#1040;&#1044;&#1040;\2013\05_29%20&#1082;&#1074;&#1110;&#1090;&#1085;&#1103;%202013\dod_ses_29_04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apka"/>
      <sheetName val="Дод1"/>
      <sheetName val="Дод2"/>
      <sheetName val="Дод3"/>
      <sheetName val="Дод3.1 "/>
      <sheetName val="Дод4"/>
      <sheetName val="Дод5"/>
      <sheetName val="Дод6"/>
      <sheetName val="Дод6 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C1:K28"/>
  <sheetViews>
    <sheetView showZeros="0" zoomScalePageLayoutView="0" workbookViewId="0" topLeftCell="A1">
      <pane xSplit="3" ySplit="10" topLeftCell="D11" activePane="bottomRight" state="frozen"/>
      <selection pane="topLeft" activeCell="G53" sqref="G53"/>
      <selection pane="topRight" activeCell="G53" sqref="G53"/>
      <selection pane="bottomLeft" activeCell="G53" sqref="G53"/>
      <selection pane="bottomRight" activeCell="C12" sqref="C12"/>
    </sheetView>
  </sheetViews>
  <sheetFormatPr defaultColWidth="9.00390625" defaultRowHeight="12.75"/>
  <cols>
    <col min="1" max="1" width="1.25" style="1" customWidth="1"/>
    <col min="2" max="2" width="9.875" style="1" customWidth="1"/>
    <col min="3" max="3" width="58.875" style="1" customWidth="1"/>
    <col min="4" max="4" width="13.625" style="1" customWidth="1"/>
    <col min="5" max="5" width="10.875" style="1" customWidth="1"/>
    <col min="6" max="6" width="11.25390625" style="1" customWidth="1"/>
    <col min="7" max="7" width="13.375" style="1" customWidth="1"/>
    <col min="8" max="8" width="11.375" style="1" customWidth="1"/>
    <col min="9" max="9" width="12.125" style="1" customWidth="1"/>
    <col min="10" max="10" width="13.00390625" style="1" customWidth="1"/>
    <col min="11" max="11" width="9.75390625" style="1" hidden="1" customWidth="1"/>
    <col min="12" max="12" width="10.75390625" style="3" customWidth="1"/>
    <col min="13" max="16384" width="9.125" style="1" customWidth="1"/>
  </cols>
  <sheetData>
    <row r="1" spans="3:10" ht="12.75">
      <c r="C1" s="1" t="s">
        <v>154</v>
      </c>
      <c r="J1" s="2"/>
    </row>
    <row r="2" ht="12.75">
      <c r="J2" s="13" t="s">
        <v>94</v>
      </c>
    </row>
    <row r="3" ht="12.75">
      <c r="J3" s="13" t="s">
        <v>102</v>
      </c>
    </row>
    <row r="4" ht="12.75">
      <c r="J4" s="13" t="s">
        <v>153</v>
      </c>
    </row>
    <row r="5" ht="12.75">
      <c r="J5" s="13"/>
    </row>
    <row r="6" ht="12.75">
      <c r="J6" s="13"/>
    </row>
    <row r="7" ht="12.75">
      <c r="J7" s="13"/>
    </row>
    <row r="8" ht="12.75">
      <c r="J8" s="13"/>
    </row>
    <row r="9" ht="12.75">
      <c r="J9" s="13"/>
    </row>
    <row r="10" spans="10:11" ht="12.75">
      <c r="J10" s="7"/>
      <c r="K10" s="7"/>
    </row>
    <row r="11" spans="3:4" ht="12.75">
      <c r="C11" s="22" t="s">
        <v>151</v>
      </c>
      <c r="D11" s="22" t="s">
        <v>152</v>
      </c>
    </row>
    <row r="23" ht="12.75">
      <c r="G23" s="7"/>
    </row>
    <row r="24" spans="6:8" ht="12.75">
      <c r="F24" s="14"/>
      <c r="G24" s="14"/>
      <c r="H24" s="14"/>
    </row>
    <row r="25" spans="6:8" ht="12.75">
      <c r="F25" s="14"/>
      <c r="G25" s="14"/>
      <c r="H25" s="15"/>
    </row>
    <row r="26" spans="6:8" ht="12.75">
      <c r="F26" s="14"/>
      <c r="G26" s="14"/>
      <c r="H26" s="16"/>
    </row>
    <row r="27" spans="6:8" ht="12.75">
      <c r="F27" s="14"/>
      <c r="G27" s="14"/>
      <c r="H27" s="16"/>
    </row>
    <row r="28" spans="6:8" ht="12.75">
      <c r="F28" s="14"/>
      <c r="G28" s="14"/>
      <c r="H28" s="16"/>
    </row>
  </sheetData>
  <sheetProtection formatCells="0" formatColumns="0" formatRows="0" insertRows="0" autoFilter="0"/>
  <printOptions horizontalCentered="1"/>
  <pageMargins left="0.1968503937007874" right="0.1968503937007874" top="0.3937007874015748" bottom="0.3937007874015748" header="0.5118110236220472" footer="0.11811023622047245"/>
  <pageSetup fitToHeight="2" fitToWidth="1" horizontalDpi="600" verticalDpi="600" orientation="landscape" paperSize="9" scale="94" r:id="rId1"/>
  <headerFooter alignWithMargins="0">
    <oddFooter>&amp;L&amp;8&amp;F / &amp;A&amp;C&amp;8&amp;D  &amp;T&amp;R&amp;8&amp;P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89"/>
  <sheetViews>
    <sheetView showZeros="0" zoomScalePageLayoutView="0" workbookViewId="0" topLeftCell="A1">
      <selection activeCell="B97" sqref="B97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pans="1:5" s="16" customFormat="1" ht="15">
      <c r="A1" s="16" t="str">
        <f>Shapka!C1</f>
        <v>Зачепилівська селищна рада</v>
      </c>
      <c r="E1" s="55" t="s">
        <v>38</v>
      </c>
    </row>
    <row r="2" s="16" customFormat="1" ht="15">
      <c r="E2" s="56" t="str">
        <f>Shapka!J2</f>
        <v>до рішення __ сесії VII скликання</v>
      </c>
    </row>
    <row r="3" s="16" customFormat="1" ht="15">
      <c r="E3" s="56" t="str">
        <f>Shapka!J3</f>
        <v>від __ грудня 2017 року</v>
      </c>
    </row>
    <row r="4" s="16" customFormat="1" ht="15">
      <c r="E4" s="56" t="str">
        <f>Shapka!J4</f>
        <v>"Про селищний бюджет на 2018рік"</v>
      </c>
    </row>
    <row r="5" s="16" customFormat="1" ht="12.75">
      <c r="E5" s="14">
        <f>Shapka!J5</f>
        <v>0</v>
      </c>
    </row>
    <row r="6" ht="12.75">
      <c r="E6" s="20">
        <f>Shapka!J6</f>
        <v>0</v>
      </c>
    </row>
    <row r="7" ht="12.75">
      <c r="E7" s="20"/>
    </row>
    <row r="8" ht="12.75">
      <c r="E8" s="20"/>
    </row>
    <row r="9" spans="1:6" ht="18.75" customHeight="1">
      <c r="A9" s="206" t="s">
        <v>98</v>
      </c>
      <c r="B9" s="206"/>
      <c r="C9" s="206"/>
      <c r="D9" s="206"/>
      <c r="E9" s="206"/>
      <c r="F9" s="206"/>
    </row>
    <row r="10" spans="1:6" ht="18.75" customHeight="1">
      <c r="A10" s="87"/>
      <c r="B10" s="87"/>
      <c r="C10" s="87"/>
      <c r="D10" s="87"/>
      <c r="E10" s="87"/>
      <c r="F10" s="88" t="s">
        <v>2</v>
      </c>
    </row>
    <row r="11" spans="1:6" ht="12.75" customHeight="1">
      <c r="A11" s="207" t="s">
        <v>21</v>
      </c>
      <c r="B11" s="207" t="s">
        <v>47</v>
      </c>
      <c r="C11" s="208" t="s">
        <v>3</v>
      </c>
      <c r="D11" s="207" t="s">
        <v>16</v>
      </c>
      <c r="E11" s="207" t="s">
        <v>17</v>
      </c>
      <c r="F11" s="207"/>
    </row>
    <row r="12" spans="1:11" ht="12.75" customHeight="1">
      <c r="A12" s="207"/>
      <c r="B12" s="207"/>
      <c r="C12" s="207"/>
      <c r="D12" s="207"/>
      <c r="E12" s="207" t="s">
        <v>3</v>
      </c>
      <c r="F12" s="207" t="s">
        <v>48</v>
      </c>
      <c r="G12" s="21"/>
      <c r="H12" s="21"/>
      <c r="I12" s="21"/>
      <c r="J12" s="21"/>
      <c r="K12" s="21"/>
    </row>
    <row r="13" spans="1:11" ht="12.75" customHeight="1">
      <c r="A13" s="207"/>
      <c r="B13" s="207"/>
      <c r="C13" s="207"/>
      <c r="D13" s="207"/>
      <c r="E13" s="207"/>
      <c r="F13" s="207"/>
      <c r="G13" s="21"/>
      <c r="H13" s="21"/>
      <c r="I13" s="21"/>
      <c r="J13" s="21"/>
      <c r="K13" s="21"/>
    </row>
    <row r="14" spans="1:11" ht="12.75">
      <c r="A14" s="89">
        <v>1</v>
      </c>
      <c r="B14" s="89">
        <v>2</v>
      </c>
      <c r="C14" s="90">
        <v>3</v>
      </c>
      <c r="D14" s="89">
        <v>4</v>
      </c>
      <c r="E14" s="89">
        <v>5</v>
      </c>
      <c r="F14" s="89">
        <v>6</v>
      </c>
      <c r="G14" s="21"/>
      <c r="H14" s="21"/>
      <c r="I14" s="21"/>
      <c r="J14" s="21"/>
      <c r="K14" s="21"/>
    </row>
    <row r="15" spans="1:11" ht="12.75">
      <c r="A15" s="91">
        <v>10000000</v>
      </c>
      <c r="B15" s="92" t="s">
        <v>22</v>
      </c>
      <c r="C15" s="93">
        <v>31944800</v>
      </c>
      <c r="D15" s="94">
        <v>31926700</v>
      </c>
      <c r="E15" s="94">
        <v>18100</v>
      </c>
      <c r="F15" s="94">
        <v>0</v>
      </c>
      <c r="G15" s="21"/>
      <c r="H15" s="21"/>
      <c r="I15" s="21"/>
      <c r="J15" s="21"/>
      <c r="K15" s="21"/>
    </row>
    <row r="16" spans="1:6" ht="25.5">
      <c r="A16" s="91">
        <v>11000000</v>
      </c>
      <c r="B16" s="92" t="s">
        <v>23</v>
      </c>
      <c r="C16" s="93">
        <v>18376700</v>
      </c>
      <c r="D16" s="94">
        <v>18376700</v>
      </c>
      <c r="E16" s="94">
        <v>0</v>
      </c>
      <c r="F16" s="94">
        <v>0</v>
      </c>
    </row>
    <row r="17" spans="1:6" ht="12.75">
      <c r="A17" s="91">
        <v>11010000</v>
      </c>
      <c r="B17" s="92" t="s">
        <v>49</v>
      </c>
      <c r="C17" s="93">
        <v>18324700</v>
      </c>
      <c r="D17" s="94">
        <v>18324700</v>
      </c>
      <c r="E17" s="94">
        <v>0</v>
      </c>
      <c r="F17" s="94">
        <v>0</v>
      </c>
    </row>
    <row r="18" spans="1:6" ht="38.25">
      <c r="A18" s="95">
        <v>11010100</v>
      </c>
      <c r="B18" s="96" t="s">
        <v>24</v>
      </c>
      <c r="C18" s="97">
        <v>11856100</v>
      </c>
      <c r="D18" s="98">
        <v>11856100</v>
      </c>
      <c r="E18" s="98">
        <v>0</v>
      </c>
      <c r="F18" s="98">
        <v>0</v>
      </c>
    </row>
    <row r="19" spans="1:6" ht="63.75">
      <c r="A19" s="95">
        <v>11010200</v>
      </c>
      <c r="B19" s="96" t="s">
        <v>106</v>
      </c>
      <c r="C19" s="97">
        <v>758500</v>
      </c>
      <c r="D19" s="98">
        <v>758500</v>
      </c>
      <c r="E19" s="98">
        <v>0</v>
      </c>
      <c r="F19" s="98">
        <v>0</v>
      </c>
    </row>
    <row r="20" spans="1:6" ht="38.25">
      <c r="A20" s="95">
        <v>11010400</v>
      </c>
      <c r="B20" s="96" t="s">
        <v>60</v>
      </c>
      <c r="C20" s="97">
        <v>4700000</v>
      </c>
      <c r="D20" s="98">
        <v>4700000</v>
      </c>
      <c r="E20" s="98">
        <v>0</v>
      </c>
      <c r="F20" s="98">
        <v>0</v>
      </c>
    </row>
    <row r="21" spans="1:6" ht="38.25">
      <c r="A21" s="95">
        <v>11010500</v>
      </c>
      <c r="B21" s="96" t="s">
        <v>25</v>
      </c>
      <c r="C21" s="97">
        <v>1010100</v>
      </c>
      <c r="D21" s="98">
        <v>1010100</v>
      </c>
      <c r="E21" s="98">
        <v>0</v>
      </c>
      <c r="F21" s="98">
        <v>0</v>
      </c>
    </row>
    <row r="22" spans="1:6" ht="12.75">
      <c r="A22" s="91">
        <v>11020000</v>
      </c>
      <c r="B22" s="92" t="s">
        <v>107</v>
      </c>
      <c r="C22" s="93">
        <v>52000</v>
      </c>
      <c r="D22" s="94">
        <v>52000</v>
      </c>
      <c r="E22" s="94">
        <v>0</v>
      </c>
      <c r="F22" s="94">
        <v>0</v>
      </c>
    </row>
    <row r="23" spans="1:6" ht="25.5">
      <c r="A23" s="95">
        <v>11020200</v>
      </c>
      <c r="B23" s="96" t="s">
        <v>108</v>
      </c>
      <c r="C23" s="97">
        <v>52000</v>
      </c>
      <c r="D23" s="98">
        <v>52000</v>
      </c>
      <c r="E23" s="98">
        <v>0</v>
      </c>
      <c r="F23" s="98">
        <v>0</v>
      </c>
    </row>
    <row r="24" spans="1:6" ht="12.75">
      <c r="A24" s="91">
        <v>14000000</v>
      </c>
      <c r="B24" s="92" t="s">
        <v>109</v>
      </c>
      <c r="C24" s="93">
        <v>1443800</v>
      </c>
      <c r="D24" s="94">
        <v>1443800</v>
      </c>
      <c r="E24" s="94">
        <v>0</v>
      </c>
      <c r="F24" s="94">
        <v>0</v>
      </c>
    </row>
    <row r="25" spans="1:6" ht="25.5">
      <c r="A25" s="91">
        <v>14020000</v>
      </c>
      <c r="B25" s="92" t="s">
        <v>110</v>
      </c>
      <c r="C25" s="93">
        <v>271600</v>
      </c>
      <c r="D25" s="94">
        <v>271600</v>
      </c>
      <c r="E25" s="94">
        <v>0</v>
      </c>
      <c r="F25" s="94">
        <v>0</v>
      </c>
    </row>
    <row r="26" spans="1:6" ht="12.75">
      <c r="A26" s="95">
        <v>14021900</v>
      </c>
      <c r="B26" s="96" t="s">
        <v>111</v>
      </c>
      <c r="C26" s="97">
        <v>271600</v>
      </c>
      <c r="D26" s="98">
        <v>271600</v>
      </c>
      <c r="E26" s="98">
        <v>0</v>
      </c>
      <c r="F26" s="98">
        <v>0</v>
      </c>
    </row>
    <row r="27" spans="1:6" ht="38.25">
      <c r="A27" s="91">
        <v>14030000</v>
      </c>
      <c r="B27" s="92" t="s">
        <v>112</v>
      </c>
      <c r="C27" s="93">
        <v>916400</v>
      </c>
      <c r="D27" s="94">
        <v>916400</v>
      </c>
      <c r="E27" s="94">
        <v>0</v>
      </c>
      <c r="F27" s="94">
        <v>0</v>
      </c>
    </row>
    <row r="28" spans="1:6" ht="12.75">
      <c r="A28" s="95">
        <v>14031900</v>
      </c>
      <c r="B28" s="96" t="s">
        <v>111</v>
      </c>
      <c r="C28" s="97">
        <v>916400</v>
      </c>
      <c r="D28" s="98">
        <v>916400</v>
      </c>
      <c r="E28" s="98">
        <v>0</v>
      </c>
      <c r="F28" s="98">
        <v>0</v>
      </c>
    </row>
    <row r="29" spans="1:6" ht="38.25">
      <c r="A29" s="95">
        <v>14040000</v>
      </c>
      <c r="B29" s="96" t="s">
        <v>113</v>
      </c>
      <c r="C29" s="97">
        <v>255800</v>
      </c>
      <c r="D29" s="98">
        <v>255800</v>
      </c>
      <c r="E29" s="98">
        <v>0</v>
      </c>
      <c r="F29" s="98">
        <v>0</v>
      </c>
    </row>
    <row r="30" spans="1:6" ht="12.75">
      <c r="A30" s="91">
        <v>18000000</v>
      </c>
      <c r="B30" s="92" t="s">
        <v>114</v>
      </c>
      <c r="C30" s="93">
        <v>12106200</v>
      </c>
      <c r="D30" s="94">
        <v>12106200</v>
      </c>
      <c r="E30" s="94">
        <v>0</v>
      </c>
      <c r="F30" s="94">
        <v>0</v>
      </c>
    </row>
    <row r="31" spans="1:6" ht="12.75">
      <c r="A31" s="91">
        <v>18010000</v>
      </c>
      <c r="B31" s="92" t="s">
        <v>115</v>
      </c>
      <c r="C31" s="93">
        <v>5472900</v>
      </c>
      <c r="D31" s="94">
        <v>5472900</v>
      </c>
      <c r="E31" s="94">
        <v>0</v>
      </c>
      <c r="F31" s="94">
        <v>0</v>
      </c>
    </row>
    <row r="32" spans="1:6" ht="51">
      <c r="A32" s="95">
        <v>18010100</v>
      </c>
      <c r="B32" s="96" t="s">
        <v>116</v>
      </c>
      <c r="C32" s="97">
        <v>3100</v>
      </c>
      <c r="D32" s="98">
        <v>3100</v>
      </c>
      <c r="E32" s="98">
        <v>0</v>
      </c>
      <c r="F32" s="98">
        <v>0</v>
      </c>
    </row>
    <row r="33" spans="1:6" ht="51">
      <c r="A33" s="95">
        <v>18010200</v>
      </c>
      <c r="B33" s="96" t="s">
        <v>117</v>
      </c>
      <c r="C33" s="97">
        <v>15700</v>
      </c>
      <c r="D33" s="98">
        <v>15700</v>
      </c>
      <c r="E33" s="98">
        <v>0</v>
      </c>
      <c r="F33" s="98">
        <v>0</v>
      </c>
    </row>
    <row r="34" spans="1:6" ht="51">
      <c r="A34" s="95">
        <v>18010300</v>
      </c>
      <c r="B34" s="96" t="s">
        <v>118</v>
      </c>
      <c r="C34" s="97">
        <v>92500</v>
      </c>
      <c r="D34" s="98">
        <v>92500</v>
      </c>
      <c r="E34" s="98">
        <v>0</v>
      </c>
      <c r="F34" s="98">
        <v>0</v>
      </c>
    </row>
    <row r="35" spans="1:6" ht="51">
      <c r="A35" s="95">
        <v>18010400</v>
      </c>
      <c r="B35" s="96" t="s">
        <v>119</v>
      </c>
      <c r="C35" s="97">
        <v>130200</v>
      </c>
      <c r="D35" s="98">
        <v>130200</v>
      </c>
      <c r="E35" s="98">
        <v>0</v>
      </c>
      <c r="F35" s="98">
        <v>0</v>
      </c>
    </row>
    <row r="36" spans="1:6" ht="12.75">
      <c r="A36" s="95">
        <v>18010500</v>
      </c>
      <c r="B36" s="96" t="s">
        <v>120</v>
      </c>
      <c r="C36" s="97">
        <v>385300</v>
      </c>
      <c r="D36" s="98">
        <v>385300</v>
      </c>
      <c r="E36" s="98">
        <v>0</v>
      </c>
      <c r="F36" s="98">
        <v>0</v>
      </c>
    </row>
    <row r="37" spans="1:6" ht="12.75">
      <c r="A37" s="95">
        <v>18010600</v>
      </c>
      <c r="B37" s="96" t="s">
        <v>121</v>
      </c>
      <c r="C37" s="97">
        <v>2613600</v>
      </c>
      <c r="D37" s="98">
        <v>2613600</v>
      </c>
      <c r="E37" s="98">
        <v>0</v>
      </c>
      <c r="F37" s="98">
        <v>0</v>
      </c>
    </row>
    <row r="38" spans="1:6" ht="12.75">
      <c r="A38" s="95">
        <v>18010700</v>
      </c>
      <c r="B38" s="96" t="s">
        <v>122</v>
      </c>
      <c r="C38" s="97">
        <v>1369300</v>
      </c>
      <c r="D38" s="98">
        <v>1369300</v>
      </c>
      <c r="E38" s="98">
        <v>0</v>
      </c>
      <c r="F38" s="98">
        <v>0</v>
      </c>
    </row>
    <row r="39" spans="1:6" ht="12.75">
      <c r="A39" s="95">
        <v>18010900</v>
      </c>
      <c r="B39" s="96" t="s">
        <v>123</v>
      </c>
      <c r="C39" s="97">
        <v>838200</v>
      </c>
      <c r="D39" s="98">
        <v>838200</v>
      </c>
      <c r="E39" s="98">
        <v>0</v>
      </c>
      <c r="F39" s="98">
        <v>0</v>
      </c>
    </row>
    <row r="40" spans="1:6" ht="12.75">
      <c r="A40" s="95">
        <v>18011100</v>
      </c>
      <c r="B40" s="96" t="s">
        <v>124</v>
      </c>
      <c r="C40" s="97">
        <v>25000</v>
      </c>
      <c r="D40" s="98">
        <v>25000</v>
      </c>
      <c r="E40" s="98">
        <v>0</v>
      </c>
      <c r="F40" s="98">
        <v>0</v>
      </c>
    </row>
    <row r="41" spans="1:6" ht="12.75">
      <c r="A41" s="91">
        <v>18030000</v>
      </c>
      <c r="B41" s="92" t="s">
        <v>125</v>
      </c>
      <c r="C41" s="93">
        <v>200</v>
      </c>
      <c r="D41" s="94">
        <v>200</v>
      </c>
      <c r="E41" s="94">
        <v>0</v>
      </c>
      <c r="F41" s="94">
        <v>0</v>
      </c>
    </row>
    <row r="42" spans="1:6" ht="25.5">
      <c r="A42" s="95">
        <v>18030200</v>
      </c>
      <c r="B42" s="96" t="s">
        <v>126</v>
      </c>
      <c r="C42" s="97">
        <v>200</v>
      </c>
      <c r="D42" s="98">
        <v>200</v>
      </c>
      <c r="E42" s="98">
        <v>0</v>
      </c>
      <c r="F42" s="98">
        <v>0</v>
      </c>
    </row>
    <row r="43" spans="1:6" ht="12.75">
      <c r="A43" s="91">
        <v>18050000</v>
      </c>
      <c r="B43" s="92" t="s">
        <v>127</v>
      </c>
      <c r="C43" s="93">
        <v>6633100</v>
      </c>
      <c r="D43" s="94">
        <v>6633100</v>
      </c>
      <c r="E43" s="94">
        <v>0</v>
      </c>
      <c r="F43" s="94">
        <v>0</v>
      </c>
    </row>
    <row r="44" spans="1:6" ht="12.75">
      <c r="A44" s="95">
        <v>18050300</v>
      </c>
      <c r="B44" s="96" t="s">
        <v>128</v>
      </c>
      <c r="C44" s="97">
        <v>35200</v>
      </c>
      <c r="D44" s="98">
        <v>35200</v>
      </c>
      <c r="E44" s="98">
        <v>0</v>
      </c>
      <c r="F44" s="98">
        <v>0</v>
      </c>
    </row>
    <row r="45" spans="1:6" ht="12.75">
      <c r="A45" s="95">
        <v>18050400</v>
      </c>
      <c r="B45" s="96" t="s">
        <v>129</v>
      </c>
      <c r="C45" s="97">
        <v>1800700</v>
      </c>
      <c r="D45" s="98">
        <v>1800700</v>
      </c>
      <c r="E45" s="98">
        <v>0</v>
      </c>
      <c r="F45" s="98">
        <v>0</v>
      </c>
    </row>
    <row r="46" spans="1:6" ht="63.75">
      <c r="A46" s="95">
        <v>18050500</v>
      </c>
      <c r="B46" s="96" t="s">
        <v>130</v>
      </c>
      <c r="C46" s="97">
        <v>4797200</v>
      </c>
      <c r="D46" s="98">
        <v>4797200</v>
      </c>
      <c r="E46" s="98">
        <v>0</v>
      </c>
      <c r="F46" s="98">
        <v>0</v>
      </c>
    </row>
    <row r="47" spans="1:6" ht="12.75">
      <c r="A47" s="91">
        <v>19000000</v>
      </c>
      <c r="B47" s="92" t="s">
        <v>131</v>
      </c>
      <c r="C47" s="93">
        <v>18100</v>
      </c>
      <c r="D47" s="94">
        <v>0</v>
      </c>
      <c r="E47" s="94">
        <v>18100</v>
      </c>
      <c r="F47" s="94">
        <v>0</v>
      </c>
    </row>
    <row r="48" spans="1:6" ht="12.75">
      <c r="A48" s="91">
        <v>19010000</v>
      </c>
      <c r="B48" s="92" t="s">
        <v>132</v>
      </c>
      <c r="C48" s="93">
        <v>18100</v>
      </c>
      <c r="D48" s="94">
        <v>0</v>
      </c>
      <c r="E48" s="94">
        <v>18100</v>
      </c>
      <c r="F48" s="94">
        <v>0</v>
      </c>
    </row>
    <row r="49" spans="1:6" ht="38.25">
      <c r="A49" s="95">
        <v>19010100</v>
      </c>
      <c r="B49" s="96" t="s">
        <v>133</v>
      </c>
      <c r="C49" s="97">
        <v>7600</v>
      </c>
      <c r="D49" s="98">
        <v>0</v>
      </c>
      <c r="E49" s="98">
        <v>7600</v>
      </c>
      <c r="F49" s="98">
        <v>0</v>
      </c>
    </row>
    <row r="50" spans="1:6" ht="51">
      <c r="A50" s="95">
        <v>19010300</v>
      </c>
      <c r="B50" s="96" t="s">
        <v>134</v>
      </c>
      <c r="C50" s="97">
        <v>10500</v>
      </c>
      <c r="D50" s="98">
        <v>0</v>
      </c>
      <c r="E50" s="98">
        <v>10500</v>
      </c>
      <c r="F50" s="98">
        <v>0</v>
      </c>
    </row>
    <row r="51" spans="1:6" ht="12.75">
      <c r="A51" s="91">
        <v>20000000</v>
      </c>
      <c r="B51" s="92" t="s">
        <v>26</v>
      </c>
      <c r="C51" s="93">
        <v>1703300</v>
      </c>
      <c r="D51" s="94">
        <v>732400</v>
      </c>
      <c r="E51" s="94">
        <v>970900</v>
      </c>
      <c r="F51" s="94">
        <v>0</v>
      </c>
    </row>
    <row r="52" spans="1:6" ht="25.5">
      <c r="A52" s="91">
        <v>21000000</v>
      </c>
      <c r="B52" s="92" t="s">
        <v>135</v>
      </c>
      <c r="C52" s="93">
        <v>100</v>
      </c>
      <c r="D52" s="94">
        <v>100</v>
      </c>
      <c r="E52" s="94">
        <v>0</v>
      </c>
      <c r="F52" s="94">
        <v>0</v>
      </c>
    </row>
    <row r="53" spans="1:6" ht="12.75">
      <c r="A53" s="91">
        <v>21080000</v>
      </c>
      <c r="B53" s="92" t="s">
        <v>136</v>
      </c>
      <c r="C53" s="93">
        <v>100</v>
      </c>
      <c r="D53" s="94">
        <v>100</v>
      </c>
      <c r="E53" s="94">
        <v>0</v>
      </c>
      <c r="F53" s="94">
        <v>0</v>
      </c>
    </row>
    <row r="54" spans="1:6" ht="12.75">
      <c r="A54" s="95">
        <v>21081100</v>
      </c>
      <c r="B54" s="96" t="s">
        <v>137</v>
      </c>
      <c r="C54" s="97">
        <v>100</v>
      </c>
      <c r="D54" s="98">
        <v>100</v>
      </c>
      <c r="E54" s="98">
        <v>0</v>
      </c>
      <c r="F54" s="98">
        <v>0</v>
      </c>
    </row>
    <row r="55" spans="1:6" ht="25.5">
      <c r="A55" s="91">
        <v>22000000</v>
      </c>
      <c r="B55" s="92" t="s">
        <v>138</v>
      </c>
      <c r="C55" s="93">
        <v>700800</v>
      </c>
      <c r="D55" s="94">
        <v>700800</v>
      </c>
      <c r="E55" s="94">
        <v>0</v>
      </c>
      <c r="F55" s="94">
        <v>0</v>
      </c>
    </row>
    <row r="56" spans="1:6" ht="12.75">
      <c r="A56" s="91">
        <v>22010000</v>
      </c>
      <c r="B56" s="92" t="s">
        <v>139</v>
      </c>
      <c r="C56" s="93">
        <v>508000</v>
      </c>
      <c r="D56" s="94">
        <v>508000</v>
      </c>
      <c r="E56" s="94">
        <v>0</v>
      </c>
      <c r="F56" s="94">
        <v>0</v>
      </c>
    </row>
    <row r="57" spans="1:6" ht="25.5">
      <c r="A57" s="95">
        <v>22012500</v>
      </c>
      <c r="B57" s="96" t="s">
        <v>140</v>
      </c>
      <c r="C57" s="97">
        <v>237000</v>
      </c>
      <c r="D57" s="98">
        <v>237000</v>
      </c>
      <c r="E57" s="98">
        <v>0</v>
      </c>
      <c r="F57" s="98">
        <v>0</v>
      </c>
    </row>
    <row r="58" spans="1:6" ht="25.5">
      <c r="A58" s="95">
        <v>22012600</v>
      </c>
      <c r="B58" s="96" t="s">
        <v>141</v>
      </c>
      <c r="C58" s="97">
        <v>271000</v>
      </c>
      <c r="D58" s="98">
        <v>271000</v>
      </c>
      <c r="E58" s="98">
        <v>0</v>
      </c>
      <c r="F58" s="98">
        <v>0</v>
      </c>
    </row>
    <row r="59" spans="1:6" ht="38.25">
      <c r="A59" s="91">
        <v>22080000</v>
      </c>
      <c r="B59" s="92" t="s">
        <v>142</v>
      </c>
      <c r="C59" s="93">
        <v>160000</v>
      </c>
      <c r="D59" s="94">
        <v>160000</v>
      </c>
      <c r="E59" s="94">
        <v>0</v>
      </c>
      <c r="F59" s="94">
        <v>0</v>
      </c>
    </row>
    <row r="60" spans="1:6" ht="51">
      <c r="A60" s="95">
        <v>22080400</v>
      </c>
      <c r="B60" s="96" t="s">
        <v>143</v>
      </c>
      <c r="C60" s="97">
        <v>160000</v>
      </c>
      <c r="D60" s="98">
        <v>160000</v>
      </c>
      <c r="E60" s="98">
        <v>0</v>
      </c>
      <c r="F60" s="98">
        <v>0</v>
      </c>
    </row>
    <row r="61" spans="1:6" ht="12.75">
      <c r="A61" s="91">
        <v>22090000</v>
      </c>
      <c r="B61" s="92" t="s">
        <v>144</v>
      </c>
      <c r="C61" s="93">
        <v>32800</v>
      </c>
      <c r="D61" s="94">
        <v>32800</v>
      </c>
      <c r="E61" s="94">
        <v>0</v>
      </c>
      <c r="F61" s="94">
        <v>0</v>
      </c>
    </row>
    <row r="62" spans="1:6" ht="51">
      <c r="A62" s="95">
        <v>22090100</v>
      </c>
      <c r="B62" s="96" t="s">
        <v>145</v>
      </c>
      <c r="C62" s="97">
        <v>26400</v>
      </c>
      <c r="D62" s="98">
        <v>26400</v>
      </c>
      <c r="E62" s="98">
        <v>0</v>
      </c>
      <c r="F62" s="98">
        <v>0</v>
      </c>
    </row>
    <row r="63" spans="1:6" ht="25.5">
      <c r="A63" s="95">
        <v>22090200</v>
      </c>
      <c r="B63" s="96" t="s">
        <v>146</v>
      </c>
      <c r="C63" s="97">
        <v>3400</v>
      </c>
      <c r="D63" s="98">
        <v>3400</v>
      </c>
      <c r="E63" s="98">
        <v>0</v>
      </c>
      <c r="F63" s="98">
        <v>0</v>
      </c>
    </row>
    <row r="64" spans="1:6" ht="38.25">
      <c r="A64" s="95">
        <v>22090400</v>
      </c>
      <c r="B64" s="96" t="s">
        <v>147</v>
      </c>
      <c r="C64" s="97">
        <v>3000</v>
      </c>
      <c r="D64" s="98">
        <v>3000</v>
      </c>
      <c r="E64" s="98">
        <v>0</v>
      </c>
      <c r="F64" s="98">
        <v>0</v>
      </c>
    </row>
    <row r="65" spans="1:6" ht="12.75">
      <c r="A65" s="91">
        <v>24000000</v>
      </c>
      <c r="B65" s="92" t="s">
        <v>148</v>
      </c>
      <c r="C65" s="93">
        <v>40500</v>
      </c>
      <c r="D65" s="94">
        <v>31500</v>
      </c>
      <c r="E65" s="94">
        <v>9000</v>
      </c>
      <c r="F65" s="94">
        <v>0</v>
      </c>
    </row>
    <row r="66" spans="1:6" ht="12.75">
      <c r="A66" s="91">
        <v>24060000</v>
      </c>
      <c r="B66" s="92" t="s">
        <v>136</v>
      </c>
      <c r="C66" s="93">
        <v>40500</v>
      </c>
      <c r="D66" s="94">
        <v>31500</v>
      </c>
      <c r="E66" s="94">
        <v>9000</v>
      </c>
      <c r="F66" s="94">
        <v>0</v>
      </c>
    </row>
    <row r="67" spans="1:6" ht="12.75">
      <c r="A67" s="95">
        <v>24060300</v>
      </c>
      <c r="B67" s="96" t="s">
        <v>136</v>
      </c>
      <c r="C67" s="97">
        <v>31500</v>
      </c>
      <c r="D67" s="98">
        <v>31500</v>
      </c>
      <c r="E67" s="98">
        <v>0</v>
      </c>
      <c r="F67" s="98">
        <v>0</v>
      </c>
    </row>
    <row r="68" spans="1:6" ht="51">
      <c r="A68" s="95">
        <v>24062100</v>
      </c>
      <c r="B68" s="96" t="s">
        <v>149</v>
      </c>
      <c r="C68" s="97">
        <v>9000</v>
      </c>
      <c r="D68" s="98">
        <v>0</v>
      </c>
      <c r="E68" s="98">
        <v>9000</v>
      </c>
      <c r="F68" s="98">
        <v>0</v>
      </c>
    </row>
    <row r="69" spans="1:6" ht="12.75">
      <c r="A69" s="91">
        <v>25000000</v>
      </c>
      <c r="B69" s="92" t="s">
        <v>27</v>
      </c>
      <c r="C69" s="93">
        <v>961900</v>
      </c>
      <c r="D69" s="94">
        <v>0</v>
      </c>
      <c r="E69" s="94">
        <v>961900</v>
      </c>
      <c r="F69" s="94">
        <v>0</v>
      </c>
    </row>
    <row r="70" spans="1:6" ht="38.25">
      <c r="A70" s="91">
        <v>25010000</v>
      </c>
      <c r="B70" s="92" t="s">
        <v>28</v>
      </c>
      <c r="C70" s="93">
        <v>670600</v>
      </c>
      <c r="D70" s="94">
        <v>0</v>
      </c>
      <c r="E70" s="94">
        <v>670600</v>
      </c>
      <c r="F70" s="94">
        <v>0</v>
      </c>
    </row>
    <row r="71" spans="1:6" ht="25.5">
      <c r="A71" s="95">
        <v>25010100</v>
      </c>
      <c r="B71" s="96" t="s">
        <v>29</v>
      </c>
      <c r="C71" s="97">
        <v>651700</v>
      </c>
      <c r="D71" s="98">
        <v>0</v>
      </c>
      <c r="E71" s="98">
        <v>651700</v>
      </c>
      <c r="F71" s="98">
        <v>0</v>
      </c>
    </row>
    <row r="72" spans="1:6" ht="12.75">
      <c r="A72" s="95">
        <v>25010300</v>
      </c>
      <c r="B72" s="96" t="s">
        <v>30</v>
      </c>
      <c r="C72" s="97">
        <v>18900</v>
      </c>
      <c r="D72" s="98">
        <v>0</v>
      </c>
      <c r="E72" s="98">
        <v>18900</v>
      </c>
      <c r="F72" s="98">
        <v>0</v>
      </c>
    </row>
    <row r="73" spans="1:6" ht="25.5">
      <c r="A73" s="91">
        <v>25020000</v>
      </c>
      <c r="B73" s="92" t="s">
        <v>31</v>
      </c>
      <c r="C73" s="93">
        <v>291300</v>
      </c>
      <c r="D73" s="94">
        <v>0</v>
      </c>
      <c r="E73" s="94">
        <v>291300</v>
      </c>
      <c r="F73" s="94">
        <v>0</v>
      </c>
    </row>
    <row r="74" spans="1:6" ht="12.75">
      <c r="A74" s="95">
        <v>25020100</v>
      </c>
      <c r="B74" s="96" t="s">
        <v>43</v>
      </c>
      <c r="C74" s="97">
        <v>191300</v>
      </c>
      <c r="D74" s="98">
        <v>0</v>
      </c>
      <c r="E74" s="98">
        <v>191300</v>
      </c>
      <c r="F74" s="98">
        <v>0</v>
      </c>
    </row>
    <row r="75" spans="1:6" ht="76.5">
      <c r="A75" s="95">
        <v>25020200</v>
      </c>
      <c r="B75" s="96" t="s">
        <v>150</v>
      </c>
      <c r="C75" s="97">
        <v>100000</v>
      </c>
      <c r="D75" s="98">
        <v>0</v>
      </c>
      <c r="E75" s="98">
        <v>100000</v>
      </c>
      <c r="F75" s="98">
        <v>0</v>
      </c>
    </row>
    <row r="76" spans="1:6" ht="12.75">
      <c r="A76" s="99" t="s">
        <v>32</v>
      </c>
      <c r="B76" s="100"/>
      <c r="C76" s="93">
        <v>33648100</v>
      </c>
      <c r="D76" s="93">
        <v>32659100</v>
      </c>
      <c r="E76" s="93">
        <v>989000</v>
      </c>
      <c r="F76" s="93">
        <v>0</v>
      </c>
    </row>
    <row r="77" spans="1:6" ht="12.75">
      <c r="A77" s="91">
        <v>40000000</v>
      </c>
      <c r="B77" s="92" t="s">
        <v>33</v>
      </c>
      <c r="C77" s="93">
        <v>38746062</v>
      </c>
      <c r="D77" s="94">
        <v>38746062</v>
      </c>
      <c r="E77" s="94">
        <v>0</v>
      </c>
      <c r="F77" s="94">
        <v>0</v>
      </c>
    </row>
    <row r="78" spans="1:6" ht="12.75">
      <c r="A78" s="91">
        <v>41000000</v>
      </c>
      <c r="B78" s="92" t="s">
        <v>34</v>
      </c>
      <c r="C78" s="93">
        <v>38746062</v>
      </c>
      <c r="D78" s="94">
        <v>38746062</v>
      </c>
      <c r="E78" s="94">
        <v>0</v>
      </c>
      <c r="F78" s="94">
        <v>0</v>
      </c>
    </row>
    <row r="79" spans="1:6" ht="12.75">
      <c r="A79" s="91">
        <v>41020000</v>
      </c>
      <c r="B79" s="92" t="s">
        <v>35</v>
      </c>
      <c r="C79" s="93">
        <v>8473936</v>
      </c>
      <c r="D79" s="94">
        <v>8473936</v>
      </c>
      <c r="E79" s="94">
        <v>0</v>
      </c>
      <c r="F79" s="94">
        <v>0</v>
      </c>
    </row>
    <row r="80" spans="1:6" ht="12.75">
      <c r="A80" s="95">
        <v>41020100</v>
      </c>
      <c r="B80" s="96" t="s">
        <v>50</v>
      </c>
      <c r="C80" s="97">
        <v>1089300</v>
      </c>
      <c r="D80" s="98">
        <v>1089300</v>
      </c>
      <c r="E80" s="98">
        <v>0</v>
      </c>
      <c r="F80" s="98">
        <v>0</v>
      </c>
    </row>
    <row r="81" spans="1:6" ht="51">
      <c r="A81" s="95">
        <v>41020200</v>
      </c>
      <c r="B81" s="96" t="s">
        <v>97</v>
      </c>
      <c r="C81" s="97">
        <v>7384636</v>
      </c>
      <c r="D81" s="98">
        <v>7384636</v>
      </c>
      <c r="E81" s="98">
        <v>0</v>
      </c>
      <c r="F81" s="98">
        <v>0</v>
      </c>
    </row>
    <row r="82" spans="1:6" ht="12.75">
      <c r="A82" s="91">
        <v>41030000</v>
      </c>
      <c r="B82" s="92" t="s">
        <v>36</v>
      </c>
      <c r="C82" s="93">
        <v>30272126</v>
      </c>
      <c r="D82" s="94">
        <v>30272126</v>
      </c>
      <c r="E82" s="94">
        <v>0</v>
      </c>
      <c r="F82" s="94">
        <v>0</v>
      </c>
    </row>
    <row r="83" spans="1:6" ht="25.5">
      <c r="A83" s="95">
        <v>41033900</v>
      </c>
      <c r="B83" s="96" t="s">
        <v>51</v>
      </c>
      <c r="C83" s="97">
        <v>20163837</v>
      </c>
      <c r="D83" s="98">
        <v>20163837</v>
      </c>
      <c r="E83" s="98">
        <v>0</v>
      </c>
      <c r="F83" s="98">
        <v>0</v>
      </c>
    </row>
    <row r="84" spans="1:6" ht="25.5">
      <c r="A84" s="95">
        <v>41034200</v>
      </c>
      <c r="B84" s="96" t="s">
        <v>52</v>
      </c>
      <c r="C84" s="97">
        <v>9854851</v>
      </c>
      <c r="D84" s="98">
        <v>9854851</v>
      </c>
      <c r="E84" s="98">
        <v>0</v>
      </c>
      <c r="F84" s="98">
        <v>0</v>
      </c>
    </row>
    <row r="85" spans="1:6" ht="12.75">
      <c r="A85" s="95">
        <v>41035000</v>
      </c>
      <c r="B85" s="96" t="s">
        <v>61</v>
      </c>
      <c r="C85" s="97">
        <v>253438</v>
      </c>
      <c r="D85" s="98">
        <v>253438</v>
      </c>
      <c r="E85" s="98">
        <v>0</v>
      </c>
      <c r="F85" s="98">
        <v>0</v>
      </c>
    </row>
    <row r="86" spans="1:6" ht="12.75">
      <c r="A86" s="99" t="s">
        <v>37</v>
      </c>
      <c r="B86" s="100"/>
      <c r="C86" s="93">
        <v>72394162</v>
      </c>
      <c r="D86" s="93">
        <v>71405162</v>
      </c>
      <c r="E86" s="93">
        <v>989000</v>
      </c>
      <c r="F86" s="93">
        <v>0</v>
      </c>
    </row>
    <row r="89" spans="2:5" ht="18">
      <c r="B89" s="138" t="str">
        <f>Shapka!C11</f>
        <v>Селищний голова</v>
      </c>
      <c r="C89" s="138"/>
      <c r="D89" s="138"/>
      <c r="E89" s="138" t="str">
        <f>Shapka!D11</f>
        <v>Ю.В. Кривенко</v>
      </c>
    </row>
  </sheetData>
  <sheetProtection formatCells="0" formatColumns="0" formatRows="0" insertRows="0"/>
  <mergeCells count="8">
    <mergeCell ref="A9:F9"/>
    <mergeCell ref="A11:A13"/>
    <mergeCell ref="B11:B13"/>
    <mergeCell ref="C11:C13"/>
    <mergeCell ref="D11:D13"/>
    <mergeCell ref="E11:F11"/>
    <mergeCell ref="E12:E13"/>
    <mergeCell ref="F12:F13"/>
  </mergeCells>
  <printOptions horizontalCentered="1"/>
  <pageMargins left="0.1968503937007874" right="0.1968503937007874" top="0.3937007874015748" bottom="0.3937007874015748" header="0.5118110236220472" footer="0.11811023622047245"/>
  <pageSetup fitToHeight="3" fitToWidth="1" horizontalDpi="600" verticalDpi="600" orientation="portrait" paperSize="9" scale="93" r:id="rId1"/>
  <headerFooter alignWithMargins="0">
    <oddFooter>&amp;R&amp;8&amp;P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134"/>
  <sheetViews>
    <sheetView showZeros="0" view="pageBreakPreview" zoomScaleNormal="70" zoomScaleSheetLayoutView="100" zoomScalePageLayoutView="0" workbookViewId="0" topLeftCell="A10">
      <selection activeCell="A15" sqref="A15:D16"/>
    </sheetView>
  </sheetViews>
  <sheetFormatPr defaultColWidth="9.00390625" defaultRowHeight="12.75"/>
  <cols>
    <col min="1" max="1" width="10.75390625" style="23" customWidth="1"/>
    <col min="2" max="2" width="12.375" style="0" customWidth="1"/>
    <col min="3" max="3" width="11.625" style="0" customWidth="1"/>
    <col min="4" max="4" width="57.875" style="0" customWidth="1"/>
    <col min="5" max="5" width="13.125" style="0" customWidth="1"/>
    <col min="6" max="6" width="13.75390625" style="0" customWidth="1"/>
    <col min="7" max="7" width="11.375" style="0" customWidth="1"/>
    <col min="8" max="8" width="11.00390625" style="0" customWidth="1"/>
    <col min="9" max="9" width="12.375" style="0" customWidth="1"/>
    <col min="10" max="10" width="10.625" style="0" customWidth="1"/>
    <col min="11" max="11" width="11.125" style="0" customWidth="1"/>
    <col min="12" max="12" width="10.25390625" style="0" customWidth="1"/>
    <col min="13" max="13" width="8.75390625" style="0" customWidth="1"/>
    <col min="14" max="14" width="12.875" style="0" customWidth="1"/>
    <col min="16" max="16" width="13.875" style="0" customWidth="1"/>
  </cols>
  <sheetData>
    <row r="1" spans="1:10" s="16" customFormat="1" ht="15">
      <c r="A1" s="41" t="str">
        <f>Shapka!C1</f>
        <v>Зачепилівська селищна рада</v>
      </c>
      <c r="J1" s="55" t="s">
        <v>39</v>
      </c>
    </row>
    <row r="2" spans="1:10" s="16" customFormat="1" ht="15">
      <c r="A2" s="41"/>
      <c r="J2" s="56" t="str">
        <f>Shapka!J2</f>
        <v>до рішення __ сесії VII скликання</v>
      </c>
    </row>
    <row r="3" spans="1:10" s="16" customFormat="1" ht="15">
      <c r="A3" s="41"/>
      <c r="J3" s="56" t="str">
        <f>Shapka!J3</f>
        <v>від __ грудня 2017 року</v>
      </c>
    </row>
    <row r="4" spans="1:10" s="16" customFormat="1" ht="15">
      <c r="A4" s="41"/>
      <c r="J4" s="56" t="str">
        <f>Shapka!J4</f>
        <v>"Про селищний бюджет на 2018рік"</v>
      </c>
    </row>
    <row r="5" ht="15">
      <c r="J5" s="57">
        <f>Shapka!J5</f>
        <v>0</v>
      </c>
    </row>
    <row r="6" ht="12.75">
      <c r="J6" s="20">
        <f>'[1]Shapka'!J6</f>
        <v>0</v>
      </c>
    </row>
    <row r="7" spans="1:13" s="61" customFormat="1" ht="18">
      <c r="A7" s="82"/>
      <c r="B7" s="210" t="s">
        <v>99</v>
      </c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</row>
    <row r="8" spans="1:13" s="61" customFormat="1" ht="22.5" customHeight="1">
      <c r="A8" s="82"/>
      <c r="B8" s="210" t="s">
        <v>90</v>
      </c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</row>
    <row r="9" spans="1:16" s="61" customFormat="1" ht="22.5" customHeight="1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2" t="s">
        <v>2</v>
      </c>
    </row>
    <row r="10" spans="1:16" ht="28.5" customHeight="1">
      <c r="A10" s="209" t="s">
        <v>86</v>
      </c>
      <c r="B10" s="209" t="s">
        <v>87</v>
      </c>
      <c r="C10" s="209" t="s">
        <v>88</v>
      </c>
      <c r="D10" s="207" t="s">
        <v>89</v>
      </c>
      <c r="E10" s="207" t="s">
        <v>16</v>
      </c>
      <c r="F10" s="207"/>
      <c r="G10" s="207"/>
      <c r="H10" s="207"/>
      <c r="I10" s="207"/>
      <c r="J10" s="207" t="s">
        <v>17</v>
      </c>
      <c r="K10" s="207"/>
      <c r="L10" s="207"/>
      <c r="M10" s="207"/>
      <c r="N10" s="207"/>
      <c r="O10" s="207"/>
      <c r="P10" s="208" t="s">
        <v>20</v>
      </c>
    </row>
    <row r="11" spans="1:16" ht="12.75" customHeight="1">
      <c r="A11" s="207"/>
      <c r="B11" s="207"/>
      <c r="C11" s="207"/>
      <c r="D11" s="207"/>
      <c r="E11" s="208" t="s">
        <v>3</v>
      </c>
      <c r="F11" s="207" t="s">
        <v>53</v>
      </c>
      <c r="G11" s="207" t="s">
        <v>44</v>
      </c>
      <c r="H11" s="207"/>
      <c r="I11" s="207" t="s">
        <v>54</v>
      </c>
      <c r="J11" s="208" t="s">
        <v>3</v>
      </c>
      <c r="K11" s="207" t="s">
        <v>53</v>
      </c>
      <c r="L11" s="207" t="s">
        <v>44</v>
      </c>
      <c r="M11" s="207"/>
      <c r="N11" s="207" t="s">
        <v>54</v>
      </c>
      <c r="O11" s="103" t="s">
        <v>44</v>
      </c>
      <c r="P11" s="207"/>
    </row>
    <row r="12" spans="1:16" ht="58.5" customHeight="1">
      <c r="A12" s="207"/>
      <c r="B12" s="207"/>
      <c r="C12" s="207"/>
      <c r="D12" s="207"/>
      <c r="E12" s="207"/>
      <c r="F12" s="207"/>
      <c r="G12" s="207" t="s">
        <v>40</v>
      </c>
      <c r="H12" s="207" t="s">
        <v>41</v>
      </c>
      <c r="I12" s="207"/>
      <c r="J12" s="207"/>
      <c r="K12" s="207"/>
      <c r="L12" s="207" t="s">
        <v>40</v>
      </c>
      <c r="M12" s="207" t="s">
        <v>41</v>
      </c>
      <c r="N12" s="207"/>
      <c r="O12" s="207" t="s">
        <v>42</v>
      </c>
      <c r="P12" s="207"/>
    </row>
    <row r="13" spans="1:16" ht="12.75">
      <c r="A13" s="207"/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</row>
    <row r="14" spans="1:16" ht="12.75">
      <c r="A14" s="103">
        <v>1</v>
      </c>
      <c r="B14" s="103">
        <v>2</v>
      </c>
      <c r="C14" s="103">
        <v>3</v>
      </c>
      <c r="D14" s="103">
        <v>4</v>
      </c>
      <c r="E14" s="104">
        <v>5</v>
      </c>
      <c r="F14" s="103">
        <v>6</v>
      </c>
      <c r="G14" s="103">
        <v>7</v>
      </c>
      <c r="H14" s="103">
        <v>8</v>
      </c>
      <c r="I14" s="103">
        <v>9</v>
      </c>
      <c r="J14" s="104">
        <v>10</v>
      </c>
      <c r="K14" s="103">
        <v>11</v>
      </c>
      <c r="L14" s="103">
        <v>12</v>
      </c>
      <c r="M14" s="103">
        <v>13</v>
      </c>
      <c r="N14" s="103">
        <v>14</v>
      </c>
      <c r="O14" s="103">
        <v>15</v>
      </c>
      <c r="P14" s="104">
        <v>16</v>
      </c>
    </row>
    <row r="15" spans="1:16" ht="15.75" customHeight="1">
      <c r="A15" s="115" t="s">
        <v>69</v>
      </c>
      <c r="B15" s="109"/>
      <c r="C15" s="110"/>
      <c r="D15" s="116" t="s">
        <v>154</v>
      </c>
      <c r="E15" s="126">
        <v>71405162</v>
      </c>
      <c r="F15" s="127">
        <v>71395162</v>
      </c>
      <c r="G15" s="127">
        <v>33063116</v>
      </c>
      <c r="H15" s="127">
        <v>4985575</v>
      </c>
      <c r="I15" s="127">
        <v>0</v>
      </c>
      <c r="J15" s="126">
        <v>989000</v>
      </c>
      <c r="K15" s="127">
        <v>979000</v>
      </c>
      <c r="L15" s="127">
        <v>121968</v>
      </c>
      <c r="M15" s="127">
        <v>4000</v>
      </c>
      <c r="N15" s="127">
        <v>10000</v>
      </c>
      <c r="O15" s="127">
        <v>0</v>
      </c>
      <c r="P15" s="126">
        <v>72394162</v>
      </c>
    </row>
    <row r="16" spans="1:16" ht="15.75" customHeight="1">
      <c r="A16" s="115" t="s">
        <v>70</v>
      </c>
      <c r="B16" s="109"/>
      <c r="C16" s="110"/>
      <c r="D16" s="116" t="s">
        <v>154</v>
      </c>
      <c r="E16" s="128">
        <v>71405162</v>
      </c>
      <c r="F16" s="129">
        <v>71395162</v>
      </c>
      <c r="G16" s="129">
        <v>33063116</v>
      </c>
      <c r="H16" s="129">
        <v>4985575</v>
      </c>
      <c r="I16" s="129">
        <v>0</v>
      </c>
      <c r="J16" s="128">
        <v>989000</v>
      </c>
      <c r="K16" s="129">
        <v>979000</v>
      </c>
      <c r="L16" s="129">
        <v>121968</v>
      </c>
      <c r="M16" s="129">
        <v>4000</v>
      </c>
      <c r="N16" s="129">
        <v>10000</v>
      </c>
      <c r="O16" s="129">
        <v>0</v>
      </c>
      <c r="P16" s="128">
        <v>72394162</v>
      </c>
    </row>
    <row r="17" spans="1:16" ht="15.75" customHeight="1">
      <c r="A17" s="118"/>
      <c r="B17" s="86" t="s">
        <v>155</v>
      </c>
      <c r="C17" s="110"/>
      <c r="D17" s="111" t="s">
        <v>156</v>
      </c>
      <c r="E17" s="128">
        <v>5677550</v>
      </c>
      <c r="F17" s="129">
        <v>5677550</v>
      </c>
      <c r="G17" s="129">
        <v>4000000</v>
      </c>
      <c r="H17" s="129">
        <v>335550</v>
      </c>
      <c r="I17" s="129">
        <v>0</v>
      </c>
      <c r="J17" s="128">
        <v>0</v>
      </c>
      <c r="K17" s="129">
        <v>0</v>
      </c>
      <c r="L17" s="129">
        <v>0</v>
      </c>
      <c r="M17" s="129">
        <v>0</v>
      </c>
      <c r="N17" s="129">
        <v>0</v>
      </c>
      <c r="O17" s="129">
        <v>0</v>
      </c>
      <c r="P17" s="128">
        <v>5677550</v>
      </c>
    </row>
    <row r="18" spans="1:16" ht="15.75" customHeight="1">
      <c r="A18" s="119" t="s">
        <v>181</v>
      </c>
      <c r="B18" s="112" t="s">
        <v>171</v>
      </c>
      <c r="C18" s="113" t="s">
        <v>72</v>
      </c>
      <c r="D18" s="120" t="s">
        <v>182</v>
      </c>
      <c r="E18" s="130">
        <v>5677550</v>
      </c>
      <c r="F18" s="131">
        <v>5677550</v>
      </c>
      <c r="G18" s="131">
        <v>4000000</v>
      </c>
      <c r="H18" s="131">
        <v>335550</v>
      </c>
      <c r="I18" s="131">
        <v>0</v>
      </c>
      <c r="J18" s="130">
        <v>0</v>
      </c>
      <c r="K18" s="131">
        <v>0</v>
      </c>
      <c r="L18" s="131">
        <v>0</v>
      </c>
      <c r="M18" s="131">
        <v>0</v>
      </c>
      <c r="N18" s="131">
        <v>0</v>
      </c>
      <c r="O18" s="131">
        <v>0</v>
      </c>
      <c r="P18" s="130">
        <v>5677550</v>
      </c>
    </row>
    <row r="19" spans="1:16" ht="15.75" customHeight="1">
      <c r="A19" s="121"/>
      <c r="B19" s="86" t="s">
        <v>157</v>
      </c>
      <c r="C19" s="110"/>
      <c r="D19" s="111" t="s">
        <v>158</v>
      </c>
      <c r="E19" s="128">
        <v>40739560</v>
      </c>
      <c r="F19" s="129">
        <v>40739560</v>
      </c>
      <c r="G19" s="129">
        <v>23459291</v>
      </c>
      <c r="H19" s="129">
        <v>3835839</v>
      </c>
      <c r="I19" s="129">
        <v>0</v>
      </c>
      <c r="J19" s="128">
        <v>829800</v>
      </c>
      <c r="K19" s="129">
        <v>819800</v>
      </c>
      <c r="L19" s="129">
        <v>20000</v>
      </c>
      <c r="M19" s="129">
        <v>2000</v>
      </c>
      <c r="N19" s="129">
        <v>10000</v>
      </c>
      <c r="O19" s="129">
        <v>0</v>
      </c>
      <c r="P19" s="128">
        <v>41569360</v>
      </c>
    </row>
    <row r="20" spans="1:16" ht="15.75" customHeight="1">
      <c r="A20" s="119" t="s">
        <v>189</v>
      </c>
      <c r="B20" s="112" t="s">
        <v>78</v>
      </c>
      <c r="C20" s="113" t="s">
        <v>77</v>
      </c>
      <c r="D20" s="120" t="s">
        <v>191</v>
      </c>
      <c r="E20" s="130">
        <v>5727327</v>
      </c>
      <c r="F20" s="131">
        <v>5727327</v>
      </c>
      <c r="G20" s="131">
        <v>3492300</v>
      </c>
      <c r="H20" s="131">
        <v>672327</v>
      </c>
      <c r="I20" s="131">
        <v>0</v>
      </c>
      <c r="J20" s="130">
        <v>354400</v>
      </c>
      <c r="K20" s="131">
        <v>354400</v>
      </c>
      <c r="L20" s="131">
        <v>0</v>
      </c>
      <c r="M20" s="131">
        <v>0</v>
      </c>
      <c r="N20" s="131">
        <v>0</v>
      </c>
      <c r="O20" s="131">
        <v>0</v>
      </c>
      <c r="P20" s="130">
        <v>6081727</v>
      </c>
    </row>
    <row r="21" spans="1:16" ht="39" customHeight="1">
      <c r="A21" s="119" t="s">
        <v>190</v>
      </c>
      <c r="B21" s="112" t="s">
        <v>73</v>
      </c>
      <c r="C21" s="113" t="s">
        <v>75</v>
      </c>
      <c r="D21" s="120" t="s">
        <v>192</v>
      </c>
      <c r="E21" s="130">
        <v>30297725</v>
      </c>
      <c r="F21" s="131">
        <v>30297725</v>
      </c>
      <c r="G21" s="131">
        <v>16527429</v>
      </c>
      <c r="H21" s="131">
        <v>2955410</v>
      </c>
      <c r="I21" s="131">
        <v>0</v>
      </c>
      <c r="J21" s="130">
        <v>441000</v>
      </c>
      <c r="K21" s="131">
        <v>431000</v>
      </c>
      <c r="L21" s="131">
        <v>0</v>
      </c>
      <c r="M21" s="131">
        <v>1000</v>
      </c>
      <c r="N21" s="131">
        <v>10000</v>
      </c>
      <c r="O21" s="131">
        <v>0</v>
      </c>
      <c r="P21" s="130">
        <v>30738725</v>
      </c>
    </row>
    <row r="22" spans="1:16" ht="27" customHeight="1">
      <c r="A22" s="117" t="s">
        <v>193</v>
      </c>
      <c r="B22" s="112" t="s">
        <v>91</v>
      </c>
      <c r="C22" s="113" t="s">
        <v>159</v>
      </c>
      <c r="D22" s="120" t="s">
        <v>160</v>
      </c>
      <c r="E22" s="130">
        <v>1837173</v>
      </c>
      <c r="F22" s="131">
        <v>1837173</v>
      </c>
      <c r="G22" s="131">
        <v>1354205</v>
      </c>
      <c r="H22" s="131">
        <v>116986</v>
      </c>
      <c r="I22" s="131">
        <v>0</v>
      </c>
      <c r="J22" s="130">
        <v>0</v>
      </c>
      <c r="K22" s="131">
        <v>0</v>
      </c>
      <c r="L22" s="131">
        <v>0</v>
      </c>
      <c r="M22" s="131">
        <v>0</v>
      </c>
      <c r="N22" s="131">
        <v>0</v>
      </c>
      <c r="O22" s="131">
        <v>0</v>
      </c>
      <c r="P22" s="130">
        <v>1837173</v>
      </c>
    </row>
    <row r="23" spans="1:16" ht="41.25" customHeight="1">
      <c r="A23" s="117" t="s">
        <v>195</v>
      </c>
      <c r="B23" s="112" t="s">
        <v>172</v>
      </c>
      <c r="C23" s="113" t="s">
        <v>159</v>
      </c>
      <c r="D23" s="120" t="s">
        <v>194</v>
      </c>
      <c r="E23" s="130">
        <v>1336258</v>
      </c>
      <c r="F23" s="131">
        <v>1336258</v>
      </c>
      <c r="G23" s="131">
        <v>1007577</v>
      </c>
      <c r="H23" s="131">
        <v>91116</v>
      </c>
      <c r="I23" s="131">
        <v>0</v>
      </c>
      <c r="J23" s="130">
        <v>34400</v>
      </c>
      <c r="K23" s="131">
        <v>34400</v>
      </c>
      <c r="L23" s="131">
        <v>20000</v>
      </c>
      <c r="M23" s="131">
        <v>1000</v>
      </c>
      <c r="N23" s="131">
        <v>0</v>
      </c>
      <c r="O23" s="131">
        <v>0</v>
      </c>
      <c r="P23" s="130">
        <v>1370658</v>
      </c>
    </row>
    <row r="24" spans="1:16" ht="15.75" customHeight="1">
      <c r="A24" s="117" t="s">
        <v>197</v>
      </c>
      <c r="B24" s="112" t="s">
        <v>173</v>
      </c>
      <c r="C24" s="124" t="s">
        <v>76</v>
      </c>
      <c r="D24" s="120" t="s">
        <v>196</v>
      </c>
      <c r="E24" s="130">
        <v>886397</v>
      </c>
      <c r="F24" s="131">
        <v>886397</v>
      </c>
      <c r="G24" s="131">
        <v>566304</v>
      </c>
      <c r="H24" s="131">
        <v>0</v>
      </c>
      <c r="I24" s="131">
        <v>0</v>
      </c>
      <c r="J24" s="130">
        <v>0</v>
      </c>
      <c r="K24" s="131">
        <v>0</v>
      </c>
      <c r="L24" s="131">
        <v>0</v>
      </c>
      <c r="M24" s="131">
        <v>0</v>
      </c>
      <c r="N24" s="131">
        <v>0</v>
      </c>
      <c r="O24" s="131">
        <v>0</v>
      </c>
      <c r="P24" s="130">
        <v>886397</v>
      </c>
    </row>
    <row r="25" spans="1:16" ht="15.75" customHeight="1">
      <c r="A25" s="117" t="s">
        <v>199</v>
      </c>
      <c r="B25" s="112" t="s">
        <v>174</v>
      </c>
      <c r="C25" s="124" t="s">
        <v>76</v>
      </c>
      <c r="D25" s="120" t="s">
        <v>198</v>
      </c>
      <c r="E25" s="130">
        <v>654680</v>
      </c>
      <c r="F25" s="131">
        <v>654680</v>
      </c>
      <c r="G25" s="131">
        <v>511476</v>
      </c>
      <c r="H25" s="131">
        <v>0</v>
      </c>
      <c r="I25" s="131">
        <v>0</v>
      </c>
      <c r="J25" s="130">
        <v>0</v>
      </c>
      <c r="K25" s="131">
        <v>0</v>
      </c>
      <c r="L25" s="131">
        <v>0</v>
      </c>
      <c r="M25" s="131">
        <v>0</v>
      </c>
      <c r="N25" s="131">
        <v>0</v>
      </c>
      <c r="O25" s="131">
        <v>0</v>
      </c>
      <c r="P25" s="130">
        <v>654680</v>
      </c>
    </row>
    <row r="26" spans="1:16" ht="15.75" customHeight="1">
      <c r="A26" s="117"/>
      <c r="B26" s="86" t="s">
        <v>161</v>
      </c>
      <c r="C26" s="123"/>
      <c r="D26" s="111" t="s">
        <v>162</v>
      </c>
      <c r="E26" s="128">
        <v>1849340</v>
      </c>
      <c r="F26" s="129">
        <v>1849340</v>
      </c>
      <c r="G26" s="129">
        <v>1436870</v>
      </c>
      <c r="H26" s="129">
        <v>28831</v>
      </c>
      <c r="I26" s="129">
        <v>0</v>
      </c>
      <c r="J26" s="128">
        <v>100000</v>
      </c>
      <c r="K26" s="129">
        <v>100000</v>
      </c>
      <c r="L26" s="129">
        <v>81968</v>
      </c>
      <c r="M26" s="129">
        <v>0</v>
      </c>
      <c r="N26" s="129">
        <v>0</v>
      </c>
      <c r="O26" s="129">
        <v>0</v>
      </c>
      <c r="P26" s="128">
        <v>1949340</v>
      </c>
    </row>
    <row r="27" spans="1:16" ht="39.75" customHeight="1">
      <c r="A27" s="117" t="s">
        <v>201</v>
      </c>
      <c r="B27" s="112" t="s">
        <v>92</v>
      </c>
      <c r="C27" s="122" t="s">
        <v>73</v>
      </c>
      <c r="D27" s="120" t="s">
        <v>200</v>
      </c>
      <c r="E27" s="130">
        <v>1454476</v>
      </c>
      <c r="F27" s="131">
        <v>1454476</v>
      </c>
      <c r="G27" s="131">
        <v>1174800</v>
      </c>
      <c r="H27" s="131">
        <v>21220</v>
      </c>
      <c r="I27" s="131">
        <v>0</v>
      </c>
      <c r="J27" s="130">
        <v>0</v>
      </c>
      <c r="K27" s="131">
        <v>0</v>
      </c>
      <c r="L27" s="131">
        <v>0</v>
      </c>
      <c r="M27" s="131">
        <v>0</v>
      </c>
      <c r="N27" s="131">
        <v>0</v>
      </c>
      <c r="O27" s="131">
        <v>0</v>
      </c>
      <c r="P27" s="130">
        <v>1454476</v>
      </c>
    </row>
    <row r="28" spans="1:16" ht="31.5" customHeight="1">
      <c r="A28" s="121" t="s">
        <v>203</v>
      </c>
      <c r="B28" s="112">
        <v>3121</v>
      </c>
      <c r="C28" s="122" t="s">
        <v>74</v>
      </c>
      <c r="D28" s="120" t="s">
        <v>202</v>
      </c>
      <c r="E28" s="130">
        <v>235885</v>
      </c>
      <c r="F28" s="131">
        <v>235885</v>
      </c>
      <c r="G28" s="131">
        <v>180102</v>
      </c>
      <c r="H28" s="131">
        <v>7611</v>
      </c>
      <c r="I28" s="131">
        <v>0</v>
      </c>
      <c r="J28" s="130">
        <v>0</v>
      </c>
      <c r="K28" s="131">
        <v>0</v>
      </c>
      <c r="L28" s="131">
        <v>0</v>
      </c>
      <c r="M28" s="131">
        <v>0</v>
      </c>
      <c r="N28" s="131">
        <v>0</v>
      </c>
      <c r="O28" s="131">
        <v>0</v>
      </c>
      <c r="P28" s="130">
        <v>235885</v>
      </c>
    </row>
    <row r="29" spans="1:16" ht="66.75" customHeight="1">
      <c r="A29" s="121" t="s">
        <v>205</v>
      </c>
      <c r="B29" s="112" t="s">
        <v>175</v>
      </c>
      <c r="C29" s="124" t="s">
        <v>74</v>
      </c>
      <c r="D29" s="120" t="s">
        <v>204</v>
      </c>
      <c r="E29" s="130">
        <v>5430</v>
      </c>
      <c r="F29" s="131">
        <v>5430</v>
      </c>
      <c r="G29" s="131">
        <v>0</v>
      </c>
      <c r="H29" s="131">
        <v>0</v>
      </c>
      <c r="I29" s="131">
        <v>0</v>
      </c>
      <c r="J29" s="130">
        <v>0</v>
      </c>
      <c r="K29" s="131">
        <v>0</v>
      </c>
      <c r="L29" s="131">
        <v>0</v>
      </c>
      <c r="M29" s="131">
        <v>0</v>
      </c>
      <c r="N29" s="131">
        <v>0</v>
      </c>
      <c r="O29" s="131">
        <v>0</v>
      </c>
      <c r="P29" s="130">
        <v>5430</v>
      </c>
    </row>
    <row r="30" spans="1:16" ht="18" customHeight="1">
      <c r="A30" s="121" t="s">
        <v>222</v>
      </c>
      <c r="B30" s="112" t="s">
        <v>220</v>
      </c>
      <c r="C30" s="113">
        <v>1090</v>
      </c>
      <c r="D30" s="120" t="s">
        <v>221</v>
      </c>
      <c r="E30" s="130">
        <v>53549</v>
      </c>
      <c r="F30" s="131">
        <v>53549</v>
      </c>
      <c r="G30" s="131">
        <v>0</v>
      </c>
      <c r="H30" s="131">
        <v>0</v>
      </c>
      <c r="I30" s="131">
        <v>0</v>
      </c>
      <c r="J30" s="130">
        <v>0</v>
      </c>
      <c r="K30" s="131">
        <v>0</v>
      </c>
      <c r="L30" s="131">
        <v>0</v>
      </c>
      <c r="M30" s="131">
        <v>0</v>
      </c>
      <c r="N30" s="131">
        <v>0</v>
      </c>
      <c r="O30" s="131">
        <v>0</v>
      </c>
      <c r="P30" s="130">
        <v>53549</v>
      </c>
    </row>
    <row r="31" spans="1:16" ht="15.75" customHeight="1">
      <c r="A31" s="121" t="s">
        <v>206</v>
      </c>
      <c r="B31" s="112">
        <v>3200</v>
      </c>
      <c r="C31" s="122" t="s">
        <v>163</v>
      </c>
      <c r="D31" s="120" t="s">
        <v>164</v>
      </c>
      <c r="E31" s="130">
        <v>100000</v>
      </c>
      <c r="F31" s="131">
        <v>100000</v>
      </c>
      <c r="G31" s="131">
        <v>81968</v>
      </c>
      <c r="H31" s="131">
        <v>0</v>
      </c>
      <c r="I31" s="131">
        <v>0</v>
      </c>
      <c r="J31" s="130">
        <v>100000</v>
      </c>
      <c r="K31" s="131">
        <v>100000</v>
      </c>
      <c r="L31" s="131">
        <v>81968</v>
      </c>
      <c r="M31" s="131">
        <v>0</v>
      </c>
      <c r="N31" s="131">
        <v>0</v>
      </c>
      <c r="O31" s="131">
        <v>0</v>
      </c>
      <c r="P31" s="130">
        <v>200000</v>
      </c>
    </row>
    <row r="32" spans="1:16" ht="15.75" customHeight="1">
      <c r="A32" s="121"/>
      <c r="B32" s="86" t="s">
        <v>165</v>
      </c>
      <c r="C32" s="125"/>
      <c r="D32" s="111" t="s">
        <v>166</v>
      </c>
      <c r="E32" s="128">
        <v>3372593</v>
      </c>
      <c r="F32" s="129">
        <v>3372593</v>
      </c>
      <c r="G32" s="129">
        <v>2166955</v>
      </c>
      <c r="H32" s="129">
        <v>542255</v>
      </c>
      <c r="I32" s="129">
        <v>0</v>
      </c>
      <c r="J32" s="128">
        <v>32100</v>
      </c>
      <c r="K32" s="129">
        <v>32100</v>
      </c>
      <c r="L32" s="129">
        <v>20000</v>
      </c>
      <c r="M32" s="129">
        <v>2000</v>
      </c>
      <c r="N32" s="129">
        <v>0</v>
      </c>
      <c r="O32" s="129">
        <v>0</v>
      </c>
      <c r="P32" s="128">
        <v>3404693</v>
      </c>
    </row>
    <row r="33" spans="1:16" ht="15.75" customHeight="1">
      <c r="A33" s="121" t="s">
        <v>208</v>
      </c>
      <c r="B33" s="112" t="s">
        <v>176</v>
      </c>
      <c r="C33" s="124" t="s">
        <v>79</v>
      </c>
      <c r="D33" s="120" t="s">
        <v>207</v>
      </c>
      <c r="E33" s="130">
        <v>1373105</v>
      </c>
      <c r="F33" s="131">
        <v>1373105</v>
      </c>
      <c r="G33" s="131">
        <v>925200</v>
      </c>
      <c r="H33" s="131">
        <v>159373</v>
      </c>
      <c r="I33" s="131">
        <v>0</v>
      </c>
      <c r="J33" s="130">
        <v>3700</v>
      </c>
      <c r="K33" s="131">
        <v>3700</v>
      </c>
      <c r="L33" s="131">
        <v>0</v>
      </c>
      <c r="M33" s="131">
        <v>1000</v>
      </c>
      <c r="N33" s="131">
        <v>0</v>
      </c>
      <c r="O33" s="131">
        <v>0</v>
      </c>
      <c r="P33" s="130">
        <v>1376805</v>
      </c>
    </row>
    <row r="34" spans="1:16" ht="15.75" customHeight="1">
      <c r="A34" s="121" t="s">
        <v>210</v>
      </c>
      <c r="B34" s="112" t="s">
        <v>93</v>
      </c>
      <c r="C34" s="124" t="s">
        <v>80</v>
      </c>
      <c r="D34" s="120" t="s">
        <v>209</v>
      </c>
      <c r="E34" s="130">
        <v>1837749</v>
      </c>
      <c r="F34" s="131">
        <v>1837749</v>
      </c>
      <c r="G34" s="131">
        <v>1117888</v>
      </c>
      <c r="H34" s="131">
        <v>382882</v>
      </c>
      <c r="I34" s="131">
        <v>0</v>
      </c>
      <c r="J34" s="130">
        <v>28400</v>
      </c>
      <c r="K34" s="131">
        <v>28400</v>
      </c>
      <c r="L34" s="131">
        <v>20000</v>
      </c>
      <c r="M34" s="131">
        <v>1000</v>
      </c>
      <c r="N34" s="131">
        <v>0</v>
      </c>
      <c r="O34" s="131">
        <v>0</v>
      </c>
      <c r="P34" s="130">
        <v>1866149</v>
      </c>
    </row>
    <row r="35" spans="1:16" ht="15.75" customHeight="1">
      <c r="A35" s="121" t="s">
        <v>212</v>
      </c>
      <c r="B35" s="112" t="s">
        <v>177</v>
      </c>
      <c r="C35" s="124" t="s">
        <v>81</v>
      </c>
      <c r="D35" s="120" t="s">
        <v>211</v>
      </c>
      <c r="E35" s="130">
        <v>161739</v>
      </c>
      <c r="F35" s="131">
        <v>161739</v>
      </c>
      <c r="G35" s="131">
        <v>123867</v>
      </c>
      <c r="H35" s="131">
        <v>0</v>
      </c>
      <c r="I35" s="131">
        <v>0</v>
      </c>
      <c r="J35" s="130">
        <v>0</v>
      </c>
      <c r="K35" s="131">
        <v>0</v>
      </c>
      <c r="L35" s="131">
        <v>0</v>
      </c>
      <c r="M35" s="131">
        <v>0</v>
      </c>
      <c r="N35" s="131">
        <v>0</v>
      </c>
      <c r="O35" s="131">
        <v>0</v>
      </c>
      <c r="P35" s="130">
        <v>161739</v>
      </c>
    </row>
    <row r="36" spans="1:16" ht="15.75" customHeight="1">
      <c r="A36" s="117"/>
      <c r="B36" s="86" t="s">
        <v>167</v>
      </c>
      <c r="C36" s="125"/>
      <c r="D36" s="111" t="s">
        <v>168</v>
      </c>
      <c r="E36" s="128">
        <v>4983100</v>
      </c>
      <c r="F36" s="129">
        <v>4983100</v>
      </c>
      <c r="G36" s="129">
        <v>2000000</v>
      </c>
      <c r="H36" s="129">
        <v>243100</v>
      </c>
      <c r="I36" s="129">
        <v>0</v>
      </c>
      <c r="J36" s="128">
        <v>0</v>
      </c>
      <c r="K36" s="129">
        <v>0</v>
      </c>
      <c r="L36" s="129">
        <v>0</v>
      </c>
      <c r="M36" s="129">
        <v>0</v>
      </c>
      <c r="N36" s="129">
        <v>0</v>
      </c>
      <c r="O36" s="129">
        <v>0</v>
      </c>
      <c r="P36" s="128">
        <v>4983100</v>
      </c>
    </row>
    <row r="37" spans="1:16" ht="15.75" customHeight="1">
      <c r="A37" s="121" t="s">
        <v>215</v>
      </c>
      <c r="B37" s="112" t="s">
        <v>178</v>
      </c>
      <c r="C37" s="124" t="s">
        <v>214</v>
      </c>
      <c r="D37" s="120" t="s">
        <v>213</v>
      </c>
      <c r="E37" s="130">
        <v>4983100</v>
      </c>
      <c r="F37" s="131">
        <v>4983100</v>
      </c>
      <c r="G37" s="131">
        <v>2000000</v>
      </c>
      <c r="H37" s="131">
        <v>243100</v>
      </c>
      <c r="I37" s="131">
        <v>0</v>
      </c>
      <c r="J37" s="130">
        <v>0</v>
      </c>
      <c r="K37" s="131">
        <v>0</v>
      </c>
      <c r="L37" s="131">
        <v>0</v>
      </c>
      <c r="M37" s="131">
        <v>0</v>
      </c>
      <c r="N37" s="131">
        <v>0</v>
      </c>
      <c r="O37" s="131">
        <v>0</v>
      </c>
      <c r="P37" s="130">
        <v>4983100</v>
      </c>
    </row>
    <row r="38" spans="1:16" ht="29.25" customHeight="1">
      <c r="A38" s="117"/>
      <c r="B38" s="86" t="s">
        <v>169</v>
      </c>
      <c r="C38" s="123"/>
      <c r="D38" s="116" t="s">
        <v>216</v>
      </c>
      <c r="E38" s="128">
        <v>2000000</v>
      </c>
      <c r="F38" s="129">
        <v>2000000</v>
      </c>
      <c r="G38" s="129">
        <v>0</v>
      </c>
      <c r="H38" s="129">
        <v>0</v>
      </c>
      <c r="I38" s="129">
        <v>0</v>
      </c>
      <c r="J38" s="128">
        <v>0</v>
      </c>
      <c r="K38" s="129">
        <v>0</v>
      </c>
      <c r="L38" s="129">
        <v>0</v>
      </c>
      <c r="M38" s="129">
        <v>0</v>
      </c>
      <c r="N38" s="129">
        <v>0</v>
      </c>
      <c r="O38" s="129">
        <v>0</v>
      </c>
      <c r="P38" s="128">
        <v>2000000</v>
      </c>
    </row>
    <row r="39" spans="1:16" ht="15.75" customHeight="1">
      <c r="A39" s="121" t="s">
        <v>219</v>
      </c>
      <c r="B39" s="112" t="s">
        <v>179</v>
      </c>
      <c r="C39" s="124" t="s">
        <v>218</v>
      </c>
      <c r="D39" s="120" t="s">
        <v>217</v>
      </c>
      <c r="E39" s="130">
        <v>2000000</v>
      </c>
      <c r="F39" s="131">
        <v>2000000</v>
      </c>
      <c r="G39" s="131">
        <v>0</v>
      </c>
      <c r="H39" s="131">
        <v>0</v>
      </c>
      <c r="I39" s="131">
        <v>0</v>
      </c>
      <c r="J39" s="130">
        <v>0</v>
      </c>
      <c r="K39" s="131">
        <v>0</v>
      </c>
      <c r="L39" s="131">
        <v>0</v>
      </c>
      <c r="M39" s="131">
        <v>0</v>
      </c>
      <c r="N39" s="131">
        <v>0</v>
      </c>
      <c r="O39" s="131">
        <v>0</v>
      </c>
      <c r="P39" s="130">
        <v>2000000</v>
      </c>
    </row>
    <row r="40" spans="1:16" ht="15.75" customHeight="1">
      <c r="A40" s="117"/>
      <c r="B40" s="86" t="s">
        <v>170</v>
      </c>
      <c r="C40" s="125"/>
      <c r="D40" s="116" t="s">
        <v>223</v>
      </c>
      <c r="E40" s="128">
        <f aca="true" t="shared" si="0" ref="E40:O40">E41+E42+E43</f>
        <v>52100</v>
      </c>
      <c r="F40" s="129">
        <f t="shared" si="0"/>
        <v>15000</v>
      </c>
      <c r="G40" s="129">
        <f t="shared" si="0"/>
        <v>0</v>
      </c>
      <c r="H40" s="129">
        <f t="shared" si="0"/>
        <v>0</v>
      </c>
      <c r="I40" s="129">
        <f t="shared" si="0"/>
        <v>0</v>
      </c>
      <c r="J40" s="128">
        <f t="shared" si="0"/>
        <v>27100</v>
      </c>
      <c r="K40" s="129">
        <f t="shared" si="0"/>
        <v>27100</v>
      </c>
      <c r="L40" s="129">
        <f t="shared" si="0"/>
        <v>0</v>
      </c>
      <c r="M40" s="129">
        <f t="shared" si="0"/>
        <v>0</v>
      </c>
      <c r="N40" s="129">
        <f t="shared" si="0"/>
        <v>0</v>
      </c>
      <c r="O40" s="129">
        <f t="shared" si="0"/>
        <v>0</v>
      </c>
      <c r="P40" s="128">
        <f>E40+J40</f>
        <v>79200</v>
      </c>
    </row>
    <row r="41" spans="1:16" ht="15.75" customHeight="1">
      <c r="A41" s="121" t="s">
        <v>229</v>
      </c>
      <c r="B41" s="112">
        <v>8110</v>
      </c>
      <c r="C41" s="124" t="s">
        <v>95</v>
      </c>
      <c r="D41" s="120" t="s">
        <v>228</v>
      </c>
      <c r="E41" s="130">
        <v>15000</v>
      </c>
      <c r="F41" s="131">
        <v>15000</v>
      </c>
      <c r="G41" s="131">
        <v>0</v>
      </c>
      <c r="H41" s="131">
        <v>0</v>
      </c>
      <c r="I41" s="131">
        <v>0</v>
      </c>
      <c r="J41" s="130">
        <v>0</v>
      </c>
      <c r="K41" s="131">
        <v>0</v>
      </c>
      <c r="L41" s="131">
        <v>0</v>
      </c>
      <c r="M41" s="131">
        <v>0</v>
      </c>
      <c r="N41" s="131">
        <v>0</v>
      </c>
      <c r="O41" s="131">
        <v>0</v>
      </c>
      <c r="P41" s="132">
        <f aca="true" t="shared" si="1" ref="P41:P47">E41+J41</f>
        <v>15000</v>
      </c>
    </row>
    <row r="42" spans="1:16" ht="15.75" customHeight="1">
      <c r="A42" s="121" t="s">
        <v>225</v>
      </c>
      <c r="B42" s="112">
        <v>8330</v>
      </c>
      <c r="C42" s="124" t="s">
        <v>180</v>
      </c>
      <c r="D42" s="120" t="s">
        <v>224</v>
      </c>
      <c r="E42" s="133">
        <v>27100</v>
      </c>
      <c r="F42" s="131">
        <v>0</v>
      </c>
      <c r="G42" s="131">
        <v>0</v>
      </c>
      <c r="H42" s="131">
        <v>0</v>
      </c>
      <c r="I42" s="131">
        <v>0</v>
      </c>
      <c r="J42" s="130">
        <v>27100</v>
      </c>
      <c r="K42" s="131">
        <v>27100</v>
      </c>
      <c r="L42" s="131">
        <v>0</v>
      </c>
      <c r="M42" s="131">
        <v>0</v>
      </c>
      <c r="N42" s="131">
        <v>0</v>
      </c>
      <c r="O42" s="131">
        <v>0</v>
      </c>
      <c r="P42" s="132">
        <f t="shared" si="1"/>
        <v>54200</v>
      </c>
    </row>
    <row r="43" spans="1:16" ht="15.75" customHeight="1">
      <c r="A43" s="121" t="s">
        <v>227</v>
      </c>
      <c r="B43" s="112">
        <v>8700</v>
      </c>
      <c r="C43" s="124" t="s">
        <v>82</v>
      </c>
      <c r="D43" s="120" t="s">
        <v>226</v>
      </c>
      <c r="E43" s="133">
        <v>10000</v>
      </c>
      <c r="F43" s="131">
        <v>0</v>
      </c>
      <c r="G43" s="131">
        <v>0</v>
      </c>
      <c r="H43" s="131">
        <v>0</v>
      </c>
      <c r="I43" s="131">
        <v>0</v>
      </c>
      <c r="J43" s="130"/>
      <c r="K43" s="131"/>
      <c r="L43" s="131">
        <v>0</v>
      </c>
      <c r="M43" s="131">
        <v>0</v>
      </c>
      <c r="N43" s="131">
        <v>0</v>
      </c>
      <c r="O43" s="131">
        <v>0</v>
      </c>
      <c r="P43" s="132">
        <f t="shared" si="1"/>
        <v>10000</v>
      </c>
    </row>
    <row r="44" spans="1:16" ht="15.75" customHeight="1">
      <c r="A44" s="121"/>
      <c r="B44" s="86">
        <v>9000</v>
      </c>
      <c r="C44" s="125"/>
      <c r="D44" s="116" t="s">
        <v>56</v>
      </c>
      <c r="E44" s="128">
        <v>12316777</v>
      </c>
      <c r="F44" s="129">
        <v>12316777</v>
      </c>
      <c r="G44" s="129">
        <v>0</v>
      </c>
      <c r="H44" s="129">
        <v>0</v>
      </c>
      <c r="I44" s="129">
        <v>0</v>
      </c>
      <c r="J44" s="128">
        <v>27100</v>
      </c>
      <c r="K44" s="129">
        <v>27100</v>
      </c>
      <c r="L44" s="129">
        <v>0</v>
      </c>
      <c r="M44" s="129">
        <v>0</v>
      </c>
      <c r="N44" s="129">
        <v>0</v>
      </c>
      <c r="O44" s="129">
        <v>0</v>
      </c>
      <c r="P44" s="128">
        <f t="shared" si="1"/>
        <v>12343877</v>
      </c>
    </row>
    <row r="45" spans="1:16" ht="15.75" customHeight="1">
      <c r="A45" s="119" t="s">
        <v>188</v>
      </c>
      <c r="B45" s="112" t="s">
        <v>185</v>
      </c>
      <c r="C45" s="122" t="s">
        <v>83</v>
      </c>
      <c r="D45" s="114" t="s">
        <v>186</v>
      </c>
      <c r="E45" s="130">
        <v>2461926</v>
      </c>
      <c r="F45" s="131">
        <v>2461926</v>
      </c>
      <c r="G45" s="131">
        <v>0</v>
      </c>
      <c r="H45" s="131">
        <v>0</v>
      </c>
      <c r="I45" s="131">
        <v>0</v>
      </c>
      <c r="J45" s="130">
        <v>0</v>
      </c>
      <c r="K45" s="131">
        <v>0</v>
      </c>
      <c r="L45" s="131">
        <v>0</v>
      </c>
      <c r="M45" s="131">
        <v>0</v>
      </c>
      <c r="N45" s="131">
        <v>0</v>
      </c>
      <c r="O45" s="131">
        <v>0</v>
      </c>
      <c r="P45" s="132">
        <f t="shared" si="1"/>
        <v>2461926</v>
      </c>
    </row>
    <row r="46" spans="1:16" ht="15.75" customHeight="1">
      <c r="A46" s="121" t="s">
        <v>231</v>
      </c>
      <c r="B46" s="112">
        <v>9710</v>
      </c>
      <c r="C46" s="124" t="s">
        <v>83</v>
      </c>
      <c r="D46" s="120" t="s">
        <v>230</v>
      </c>
      <c r="E46" s="130">
        <v>9854851</v>
      </c>
      <c r="F46" s="131">
        <v>9854851</v>
      </c>
      <c r="G46" s="131">
        <v>0</v>
      </c>
      <c r="H46" s="131">
        <v>0</v>
      </c>
      <c r="I46" s="131">
        <v>0</v>
      </c>
      <c r="J46" s="130">
        <v>0</v>
      </c>
      <c r="K46" s="131">
        <v>0</v>
      </c>
      <c r="L46" s="131">
        <v>0</v>
      </c>
      <c r="M46" s="131">
        <v>0</v>
      </c>
      <c r="N46" s="131">
        <v>0</v>
      </c>
      <c r="O46" s="131">
        <v>0</v>
      </c>
      <c r="P46" s="132">
        <f t="shared" si="1"/>
        <v>9854851</v>
      </c>
    </row>
    <row r="47" spans="1:16" ht="15.75" customHeight="1">
      <c r="A47" s="119" t="s">
        <v>187</v>
      </c>
      <c r="B47" s="112" t="s">
        <v>183</v>
      </c>
      <c r="C47" s="122" t="s">
        <v>83</v>
      </c>
      <c r="D47" s="120" t="s">
        <v>184</v>
      </c>
      <c r="E47" s="130">
        <v>441242</v>
      </c>
      <c r="F47" s="131">
        <v>441242</v>
      </c>
      <c r="G47" s="131">
        <v>0</v>
      </c>
      <c r="H47" s="131">
        <v>0</v>
      </c>
      <c r="I47" s="131">
        <v>0</v>
      </c>
      <c r="J47" s="130">
        <v>0</v>
      </c>
      <c r="K47" s="131">
        <v>0</v>
      </c>
      <c r="L47" s="131">
        <v>0</v>
      </c>
      <c r="M47" s="131">
        <v>0</v>
      </c>
      <c r="N47" s="131">
        <v>0</v>
      </c>
      <c r="O47" s="131">
        <v>0</v>
      </c>
      <c r="P47" s="132">
        <f t="shared" si="1"/>
        <v>441242</v>
      </c>
    </row>
    <row r="48" spans="1:16" ht="12.75">
      <c r="A48" s="106"/>
      <c r="B48" s="107" t="s">
        <v>55</v>
      </c>
      <c r="C48" s="108"/>
      <c r="D48" s="105" t="s">
        <v>3</v>
      </c>
      <c r="E48" s="128">
        <v>71405162</v>
      </c>
      <c r="F48" s="128">
        <v>71395162</v>
      </c>
      <c r="G48" s="128">
        <v>33063116</v>
      </c>
      <c r="H48" s="128">
        <v>4985575</v>
      </c>
      <c r="I48" s="128">
        <v>0</v>
      </c>
      <c r="J48" s="128">
        <v>989000</v>
      </c>
      <c r="K48" s="128">
        <v>979000</v>
      </c>
      <c r="L48" s="128">
        <v>121968</v>
      </c>
      <c r="M48" s="128">
        <v>4000</v>
      </c>
      <c r="N48" s="128">
        <v>10000</v>
      </c>
      <c r="O48" s="128">
        <v>0</v>
      </c>
      <c r="P48" s="128">
        <v>72394162</v>
      </c>
    </row>
    <row r="49" spans="1:16" ht="12.75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</row>
    <row r="50" spans="1:16" ht="12.75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</row>
    <row r="51" spans="1:16" ht="12.75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</row>
    <row r="52" spans="1:16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</row>
    <row r="53" spans="1:16" ht="18">
      <c r="A53" s="59"/>
      <c r="B53" s="66"/>
      <c r="C53" s="59"/>
      <c r="D53" s="135" t="str">
        <f>Shapka!C11</f>
        <v>Селищний голова</v>
      </c>
      <c r="E53" s="136"/>
      <c r="F53" s="136"/>
      <c r="G53" s="136"/>
      <c r="H53" s="136"/>
      <c r="I53" s="137" t="str">
        <f>Shapka!D11</f>
        <v>Ю.В. Кривенко</v>
      </c>
      <c r="J53" s="136"/>
      <c r="K53" s="59"/>
      <c r="L53" s="59"/>
      <c r="M53" s="59"/>
      <c r="N53" s="59"/>
      <c r="O53" s="59"/>
      <c r="P53" s="59"/>
    </row>
    <row r="54" ht="12.75">
      <c r="B54" s="60"/>
    </row>
    <row r="55" ht="12.75">
      <c r="B55" s="60"/>
    </row>
    <row r="56" ht="12.75">
      <c r="B56" s="60"/>
    </row>
    <row r="57" ht="12.75">
      <c r="B57" s="60"/>
    </row>
    <row r="58" ht="12.75">
      <c r="B58" s="60"/>
    </row>
    <row r="59" ht="12.75">
      <c r="B59" s="60"/>
    </row>
    <row r="60" ht="12.75">
      <c r="B60" s="60"/>
    </row>
    <row r="61" ht="12.75">
      <c r="B61" s="60"/>
    </row>
    <row r="62" ht="12.75">
      <c r="B62" s="60"/>
    </row>
    <row r="63" ht="12.75">
      <c r="B63" s="60"/>
    </row>
    <row r="64" ht="12.75">
      <c r="B64" s="60"/>
    </row>
    <row r="65" ht="12.75">
      <c r="B65" s="60"/>
    </row>
    <row r="66" ht="12.75">
      <c r="B66" s="60"/>
    </row>
    <row r="67" ht="12.75">
      <c r="B67" s="60"/>
    </row>
    <row r="68" ht="12.75">
      <c r="B68" s="60"/>
    </row>
    <row r="69" ht="12.75">
      <c r="B69" s="60"/>
    </row>
    <row r="70" ht="12.75">
      <c r="B70" s="60"/>
    </row>
    <row r="71" ht="12.75">
      <c r="B71" s="60"/>
    </row>
    <row r="72" ht="12.75">
      <c r="B72" s="60"/>
    </row>
    <row r="73" ht="12.75">
      <c r="B73" s="60"/>
    </row>
    <row r="74" ht="12.75">
      <c r="B74" s="60"/>
    </row>
    <row r="75" ht="12.75">
      <c r="B75" s="60"/>
    </row>
    <row r="76" ht="12.75">
      <c r="B76" s="60"/>
    </row>
    <row r="77" ht="12.75">
      <c r="B77" s="60"/>
    </row>
    <row r="78" ht="12.75">
      <c r="B78" s="60"/>
    </row>
    <row r="79" ht="12.75">
      <c r="B79" s="60"/>
    </row>
    <row r="80" ht="12.75">
      <c r="B80" s="60"/>
    </row>
    <row r="81" ht="12.75">
      <c r="B81" s="60"/>
    </row>
    <row r="82" ht="12.75">
      <c r="B82" s="60"/>
    </row>
    <row r="83" ht="12.75">
      <c r="B83" s="60"/>
    </row>
    <row r="84" ht="12.75">
      <c r="B84" s="60"/>
    </row>
    <row r="85" ht="12.75">
      <c r="B85" s="60"/>
    </row>
    <row r="86" ht="12.75">
      <c r="B86" s="60"/>
    </row>
    <row r="87" ht="12.75">
      <c r="B87" s="60"/>
    </row>
    <row r="88" ht="12.75">
      <c r="B88" s="60"/>
    </row>
    <row r="89" ht="12.75">
      <c r="B89" s="60"/>
    </row>
    <row r="90" ht="12.75">
      <c r="B90" s="60"/>
    </row>
    <row r="91" ht="12.75">
      <c r="B91" s="60"/>
    </row>
    <row r="92" ht="12.75">
      <c r="B92" s="60"/>
    </row>
    <row r="93" ht="12.75">
      <c r="B93" s="60"/>
    </row>
    <row r="94" ht="12.75">
      <c r="B94" s="60"/>
    </row>
    <row r="95" ht="12.75">
      <c r="B95" s="60"/>
    </row>
    <row r="96" ht="12.75">
      <c r="B96" s="60"/>
    </row>
    <row r="97" ht="12.75">
      <c r="B97" s="60"/>
    </row>
    <row r="98" ht="12.75">
      <c r="B98" s="60"/>
    </row>
    <row r="99" ht="12.75">
      <c r="B99" s="60"/>
    </row>
    <row r="100" ht="12.75">
      <c r="B100" s="60"/>
    </row>
    <row r="101" ht="12.75">
      <c r="B101" s="60"/>
    </row>
    <row r="102" ht="12.75">
      <c r="B102" s="60"/>
    </row>
    <row r="103" ht="12.75">
      <c r="B103" s="60"/>
    </row>
    <row r="104" ht="12.75">
      <c r="B104" s="60"/>
    </row>
    <row r="105" ht="12.75">
      <c r="B105" s="60"/>
    </row>
    <row r="106" ht="12.75">
      <c r="B106" s="60"/>
    </row>
    <row r="107" ht="12.75">
      <c r="B107" s="60"/>
    </row>
    <row r="108" ht="12.75">
      <c r="B108" s="60"/>
    </row>
    <row r="109" ht="12.75">
      <c r="B109" s="60"/>
    </row>
    <row r="110" ht="12.75">
      <c r="B110" s="60"/>
    </row>
    <row r="111" ht="12.75">
      <c r="B111" s="60"/>
    </row>
    <row r="112" ht="12.75">
      <c r="B112" s="60"/>
    </row>
    <row r="113" ht="12.75">
      <c r="B113" s="60"/>
    </row>
    <row r="114" ht="12.75">
      <c r="B114" s="60"/>
    </row>
    <row r="115" ht="12.75">
      <c r="B115" s="60"/>
    </row>
    <row r="116" ht="12.75">
      <c r="B116" s="60"/>
    </row>
    <row r="117" ht="12.75">
      <c r="B117" s="60"/>
    </row>
    <row r="118" ht="12.75">
      <c r="B118" s="60"/>
    </row>
    <row r="119" ht="12.75">
      <c r="B119" s="60"/>
    </row>
    <row r="120" ht="12.75">
      <c r="B120" s="60"/>
    </row>
    <row r="121" ht="12.75">
      <c r="B121" s="60"/>
    </row>
    <row r="122" ht="12.75">
      <c r="B122" s="60"/>
    </row>
    <row r="123" ht="12.75">
      <c r="B123" s="60"/>
    </row>
    <row r="124" ht="12.75">
      <c r="B124" s="60"/>
    </row>
    <row r="125" ht="12.75">
      <c r="B125" s="60"/>
    </row>
    <row r="126" ht="12.75">
      <c r="B126" s="60"/>
    </row>
    <row r="127" ht="12.75">
      <c r="B127" s="60"/>
    </row>
    <row r="128" ht="12.75">
      <c r="B128" s="60"/>
    </row>
    <row r="129" ht="12.75">
      <c r="B129" s="60"/>
    </row>
    <row r="130" ht="12.75">
      <c r="B130" s="60"/>
    </row>
    <row r="131" ht="12.75">
      <c r="B131" s="60"/>
    </row>
    <row r="132" ht="12.75">
      <c r="B132" s="60"/>
    </row>
    <row r="133" ht="12.75">
      <c r="B133" s="60"/>
    </row>
    <row r="134" ht="12.75">
      <c r="B134" s="60"/>
    </row>
  </sheetData>
  <sheetProtection formatCells="0" formatColumns="0" formatRows="0" insertRows="0"/>
  <mergeCells count="22">
    <mergeCell ref="B7:M7"/>
    <mergeCell ref="B8:M8"/>
    <mergeCell ref="G12:G13"/>
    <mergeCell ref="H12:H13"/>
    <mergeCell ref="I11:I13"/>
    <mergeCell ref="J10:O10"/>
    <mergeCell ref="J11:J13"/>
    <mergeCell ref="K11:K13"/>
    <mergeCell ref="L11:M11"/>
    <mergeCell ref="L12:L13"/>
    <mergeCell ref="P10:P13"/>
    <mergeCell ref="A10:A13"/>
    <mergeCell ref="C10:C13"/>
    <mergeCell ref="D10:D13"/>
    <mergeCell ref="E10:I10"/>
    <mergeCell ref="E11:E13"/>
    <mergeCell ref="F11:F13"/>
    <mergeCell ref="G11:H11"/>
    <mergeCell ref="M12:M13"/>
    <mergeCell ref="N11:N13"/>
    <mergeCell ref="B10:B13"/>
    <mergeCell ref="O12:O13"/>
  </mergeCells>
  <printOptions horizontalCentered="1"/>
  <pageMargins left="0.1968503937007874" right="0.1968503937007874" top="0.5905511811023623" bottom="0.3937007874015748" header="0.5118110236220472" footer="0.11811023622047245"/>
  <pageSetup fitToHeight="4" fitToWidth="1" horizontalDpi="600" verticalDpi="600" orientation="landscape" paperSize="9" scale="63" r:id="rId1"/>
  <headerFooter alignWithMargins="0">
    <oddFooter>&amp;R&amp;8&amp;P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1"/>
  <sheetViews>
    <sheetView showZeros="0" zoomScale="115" zoomScaleNormal="115" zoomScalePageLayoutView="0" workbookViewId="0" topLeftCell="A1">
      <selection activeCell="J18" sqref="J18"/>
    </sheetView>
  </sheetViews>
  <sheetFormatPr defaultColWidth="8.875" defaultRowHeight="12.75"/>
  <cols>
    <col min="1" max="1" width="22.875" style="10" customWidth="1"/>
    <col min="2" max="2" width="8.75390625" style="10" hidden="1" customWidth="1"/>
    <col min="3" max="5" width="11.00390625" style="10" customWidth="1"/>
    <col min="6" max="6" width="16.375" style="10" customWidth="1"/>
    <col min="7" max="7" width="12.00390625" style="10" customWidth="1"/>
    <col min="8" max="8" width="11.625" style="10" customWidth="1"/>
    <col min="9" max="9" width="12.75390625" style="10" customWidth="1"/>
    <col min="10" max="10" width="13.875" style="10" customWidth="1"/>
    <col min="11" max="11" width="12.75390625" style="10" customWidth="1"/>
    <col min="12" max="12" width="13.75390625" style="10" customWidth="1"/>
    <col min="13" max="13" width="12.25390625" style="10" customWidth="1"/>
    <col min="14" max="14" width="15.00390625" style="10" customWidth="1"/>
    <col min="15" max="16384" width="8.875" style="10" customWidth="1"/>
  </cols>
  <sheetData>
    <row r="1" spans="1:12" s="39" customFormat="1" ht="15">
      <c r="A1" s="16" t="str">
        <f>Shapka!C1</f>
        <v>Зачепилівська селищна рада</v>
      </c>
      <c r="E1" s="7"/>
      <c r="F1" s="7"/>
      <c r="I1" s="17"/>
      <c r="J1" s="17"/>
      <c r="K1" s="17"/>
      <c r="L1" s="53" t="s">
        <v>0</v>
      </c>
    </row>
    <row r="2" spans="5:12" s="39" customFormat="1" ht="15">
      <c r="E2" s="5"/>
      <c r="F2" s="5"/>
      <c r="I2" s="19"/>
      <c r="J2" s="19"/>
      <c r="K2" s="19"/>
      <c r="L2" s="54" t="str">
        <f>Shapka!J2</f>
        <v>до рішення __ сесії VII скликання</v>
      </c>
    </row>
    <row r="3" spans="5:12" s="39" customFormat="1" ht="15">
      <c r="E3" s="5"/>
      <c r="F3" s="5"/>
      <c r="I3" s="19"/>
      <c r="J3" s="19"/>
      <c r="K3" s="19"/>
      <c r="L3" s="54" t="str">
        <f>Shapka!J3</f>
        <v>від __ грудня 2017 року</v>
      </c>
    </row>
    <row r="4" spans="5:12" s="39" customFormat="1" ht="15">
      <c r="E4" s="5"/>
      <c r="F4" s="5"/>
      <c r="I4" s="19"/>
      <c r="J4" s="19"/>
      <c r="K4" s="19"/>
      <c r="L4" s="54" t="str">
        <f>Shapka!J4</f>
        <v>"Про селищний бюджет на 2018рік"</v>
      </c>
    </row>
    <row r="5" spans="9:12" s="40" customFormat="1" ht="18.75">
      <c r="I5" s="19"/>
      <c r="J5" s="19"/>
      <c r="K5" s="19"/>
      <c r="L5" s="52">
        <f>Shapka!J5</f>
        <v>0</v>
      </c>
    </row>
    <row r="6" s="40" customFormat="1" ht="31.5" customHeight="1"/>
    <row r="7" spans="1:14" ht="27" customHeight="1">
      <c r="A7" s="223" t="s">
        <v>100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</row>
    <row r="8" spans="9:14" ht="24.75" customHeight="1" thickBot="1">
      <c r="I8" s="28"/>
      <c r="J8" s="28"/>
      <c r="K8" s="28"/>
      <c r="L8" s="28"/>
      <c r="M8" s="28"/>
      <c r="N8" s="38" t="s">
        <v>2</v>
      </c>
    </row>
    <row r="9" spans="1:14" ht="13.5" customHeight="1">
      <c r="A9" s="224" t="s">
        <v>18</v>
      </c>
      <c r="B9" s="31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27" t="s">
        <v>57</v>
      </c>
    </row>
    <row r="10" spans="1:14" ht="4.5" customHeight="1">
      <c r="A10" s="225"/>
      <c r="B10" s="3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1"/>
      <c r="N10" s="228"/>
    </row>
    <row r="11" spans="1:14" ht="22.5" customHeight="1">
      <c r="A11" s="225"/>
      <c r="B11" s="30" t="s">
        <v>16</v>
      </c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1"/>
      <c r="N11" s="228"/>
    </row>
    <row r="12" spans="1:14" ht="36.75" customHeight="1">
      <c r="A12" s="225"/>
      <c r="B12" s="220" t="s">
        <v>19</v>
      </c>
      <c r="C12" s="220" t="s">
        <v>103</v>
      </c>
      <c r="D12" s="220" t="s">
        <v>104</v>
      </c>
      <c r="E12" s="220" t="s">
        <v>105</v>
      </c>
      <c r="F12" s="212" t="s">
        <v>101</v>
      </c>
      <c r="G12" s="214" t="s">
        <v>62</v>
      </c>
      <c r="H12" s="85" t="s">
        <v>44</v>
      </c>
      <c r="I12" s="214" t="s">
        <v>63</v>
      </c>
      <c r="J12" s="216" t="s">
        <v>44</v>
      </c>
      <c r="K12" s="217"/>
      <c r="L12" s="217"/>
      <c r="M12" s="218"/>
      <c r="N12" s="229"/>
    </row>
    <row r="13" spans="1:14" ht="183.75" customHeight="1" thickBot="1">
      <c r="A13" s="226"/>
      <c r="B13" s="222"/>
      <c r="C13" s="222"/>
      <c r="D13" s="222"/>
      <c r="E13" s="222"/>
      <c r="F13" s="213"/>
      <c r="G13" s="215"/>
      <c r="H13" s="63" t="s">
        <v>233</v>
      </c>
      <c r="I13" s="215"/>
      <c r="J13" s="139" t="s">
        <v>236</v>
      </c>
      <c r="K13" s="140" t="s">
        <v>234</v>
      </c>
      <c r="L13" s="140" t="s">
        <v>237</v>
      </c>
      <c r="M13" s="140" t="s">
        <v>235</v>
      </c>
      <c r="N13" s="230"/>
    </row>
    <row r="14" spans="1:14" ht="19.5" customHeight="1" thickBot="1">
      <c r="A14" s="84" t="s">
        <v>232</v>
      </c>
      <c r="B14" s="62"/>
      <c r="C14" s="141">
        <v>1089300</v>
      </c>
      <c r="D14" s="141">
        <v>20163837</v>
      </c>
      <c r="E14" s="141">
        <v>9854851</v>
      </c>
      <c r="F14" s="141">
        <v>7384636</v>
      </c>
      <c r="G14" s="142">
        <f>H14</f>
        <v>253438</v>
      </c>
      <c r="H14" s="143">
        <v>253438</v>
      </c>
      <c r="I14" s="144">
        <f>J14+K14+L14+M14</f>
        <v>441242</v>
      </c>
      <c r="J14" s="145">
        <v>5800</v>
      </c>
      <c r="K14" s="145">
        <v>8334</v>
      </c>
      <c r="L14" s="146">
        <v>367028</v>
      </c>
      <c r="M14" s="147">
        <v>60080</v>
      </c>
      <c r="N14" s="83">
        <f>C14+D14+E14+F14+G14+I14</f>
        <v>39187304</v>
      </c>
    </row>
    <row r="15" spans="1:14" ht="19.5" customHeight="1" thickBot="1">
      <c r="A15" s="64" t="s">
        <v>3</v>
      </c>
      <c r="B15" s="65">
        <f aca="true" t="shared" si="0" ref="B15:M15">SUM(B14:B14)</f>
        <v>0</v>
      </c>
      <c r="C15" s="37">
        <f t="shared" si="0"/>
        <v>1089300</v>
      </c>
      <c r="D15" s="37">
        <f t="shared" si="0"/>
        <v>20163837</v>
      </c>
      <c r="E15" s="37">
        <f t="shared" si="0"/>
        <v>9854851</v>
      </c>
      <c r="F15" s="37">
        <f t="shared" si="0"/>
        <v>7384636</v>
      </c>
      <c r="G15" s="37">
        <f t="shared" si="0"/>
        <v>253438</v>
      </c>
      <c r="H15" s="37">
        <f t="shared" si="0"/>
        <v>253438</v>
      </c>
      <c r="I15" s="37">
        <f t="shared" si="0"/>
        <v>441242</v>
      </c>
      <c r="J15" s="37">
        <f t="shared" si="0"/>
        <v>5800</v>
      </c>
      <c r="K15" s="37">
        <f t="shared" si="0"/>
        <v>8334</v>
      </c>
      <c r="L15" s="37">
        <f t="shared" si="0"/>
        <v>367028</v>
      </c>
      <c r="M15" s="37">
        <f t="shared" si="0"/>
        <v>60080</v>
      </c>
      <c r="N15" s="83">
        <f>C15+D15+E15+F15+G15+I15</f>
        <v>39187304</v>
      </c>
    </row>
    <row r="17" spans="1:2" ht="14.25" customHeight="1">
      <c r="A17" s="11"/>
      <c r="B17" s="11"/>
    </row>
    <row r="18" spans="1:14" s="32" customFormat="1" ht="43.5" customHeight="1">
      <c r="A18" s="33"/>
      <c r="B18" s="34"/>
      <c r="C18" s="33"/>
      <c r="D18" s="33"/>
      <c r="E18" s="33" t="str">
        <f>Shapka!C11</f>
        <v>Селищний голова</v>
      </c>
      <c r="F18" s="35"/>
      <c r="G18" s="36"/>
      <c r="H18" s="36"/>
      <c r="I18" s="36"/>
      <c r="J18" s="36"/>
      <c r="K18" s="36" t="str">
        <f>Shapka!D11</f>
        <v>Ю.В. Кривенко</v>
      </c>
      <c r="L18" s="148"/>
      <c r="M18" s="36"/>
      <c r="N18" s="36"/>
    </row>
    <row r="19" spans="1:14" ht="45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148"/>
      <c r="M19" s="26"/>
      <c r="N19" s="26"/>
    </row>
    <row r="20" ht="45">
      <c r="L20" s="148"/>
    </row>
    <row r="21" ht="12.75">
      <c r="A21" s="12"/>
    </row>
  </sheetData>
  <sheetProtection formatCells="0" formatColumns="0" formatRows="0" insertRows="0"/>
  <mergeCells count="13">
    <mergeCell ref="A7:N7"/>
    <mergeCell ref="A9:A13"/>
    <mergeCell ref="N9:N13"/>
    <mergeCell ref="B12:B13"/>
    <mergeCell ref="C12:C13"/>
    <mergeCell ref="F12:F13"/>
    <mergeCell ref="G12:G13"/>
    <mergeCell ref="I12:I13"/>
    <mergeCell ref="J12:M12"/>
    <mergeCell ref="C9:M9"/>
    <mergeCell ref="C10:M11"/>
    <mergeCell ref="D12:D13"/>
    <mergeCell ref="E12:E13"/>
  </mergeCells>
  <printOptions horizontalCentered="1"/>
  <pageMargins left="0.1968503937007874" right="0.1968503937007874" top="0.3937007874015748" bottom="0.3937007874015748" header="0.5118110236220472" footer="0.11811023622047245"/>
  <pageSetup fitToHeight="1" fitToWidth="1" horizontalDpi="600" verticalDpi="600" orientation="landscape" paperSize="9" scale="83" r:id="rId1"/>
  <headerFooter alignWithMargins="0">
    <oddFooter>&amp;R&amp;8&amp;P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K23"/>
  <sheetViews>
    <sheetView showZeros="0" tabSelected="1" zoomScale="85" zoomScaleNormal="85" zoomScalePageLayoutView="0" workbookViewId="0" topLeftCell="A1">
      <selection activeCell="K14" sqref="K14"/>
    </sheetView>
  </sheetViews>
  <sheetFormatPr defaultColWidth="9.00390625" defaultRowHeight="12.75"/>
  <cols>
    <col min="1" max="1" width="10.875" style="46" customWidth="1"/>
    <col min="2" max="2" width="13.25390625" style="46" customWidth="1"/>
    <col min="3" max="3" width="18.625" style="46" customWidth="1"/>
    <col min="4" max="4" width="62.75390625" style="46" customWidth="1"/>
    <col min="5" max="5" width="75.375" style="46" customWidth="1"/>
    <col min="6" max="7" width="15.875" style="46" customWidth="1"/>
    <col min="8" max="8" width="18.375" style="46" customWidth="1"/>
    <col min="9" max="16384" width="9.125" style="46" customWidth="1"/>
  </cols>
  <sheetData>
    <row r="1" ht="3" customHeight="1"/>
    <row r="2" spans="1:8" ht="15">
      <c r="A2" s="16" t="str">
        <f>Shapka!C1</f>
        <v>Зачепилівська селищна рада</v>
      </c>
      <c r="G2" s="53" t="s">
        <v>45</v>
      </c>
      <c r="H2" s="8"/>
    </row>
    <row r="3" spans="7:8" ht="15">
      <c r="G3" s="58" t="str">
        <f>Shapka!J2</f>
        <v>до рішення __ сесії VII скликання</v>
      </c>
      <c r="H3" s="8"/>
    </row>
    <row r="4" spans="7:8" ht="15">
      <c r="G4" s="58" t="str">
        <f>Shapka!J3</f>
        <v>від __ грудня 2017 року</v>
      </c>
      <c r="H4" s="8"/>
    </row>
    <row r="5" spans="7:8" ht="15">
      <c r="G5" s="58" t="str">
        <f>Shapka!J4</f>
        <v>"Про селищний бюджет на 2018рік"</v>
      </c>
      <c r="H5" s="8"/>
    </row>
    <row r="6" spans="7:8" ht="12.75">
      <c r="G6" s="18">
        <f>Shapka!J5</f>
        <v>0</v>
      </c>
      <c r="H6" s="8"/>
    </row>
    <row r="7" spans="1:8" ht="43.5" customHeight="1">
      <c r="A7" s="234" t="s">
        <v>242</v>
      </c>
      <c r="B7" s="234"/>
      <c r="C7" s="234"/>
      <c r="D7" s="234"/>
      <c r="E7" s="234"/>
      <c r="F7" s="234"/>
      <c r="G7" s="234"/>
      <c r="H7" s="234"/>
    </row>
    <row r="8" ht="13.5" thickBot="1">
      <c r="H8" s="4" t="s">
        <v>2</v>
      </c>
    </row>
    <row r="9" spans="1:8" s="47" customFormat="1" ht="95.25" customHeight="1">
      <c r="A9" s="246" t="s">
        <v>66</v>
      </c>
      <c r="B9" s="243" t="s">
        <v>67</v>
      </c>
      <c r="C9" s="243" t="s">
        <v>68</v>
      </c>
      <c r="D9" s="235" t="s">
        <v>71</v>
      </c>
      <c r="E9" s="237" t="s">
        <v>84</v>
      </c>
      <c r="F9" s="239" t="s">
        <v>16</v>
      </c>
      <c r="G9" s="237" t="s">
        <v>17</v>
      </c>
      <c r="H9" s="241" t="s">
        <v>85</v>
      </c>
    </row>
    <row r="10" spans="1:8" s="47" customFormat="1" ht="16.5" customHeight="1">
      <c r="A10" s="247"/>
      <c r="B10" s="244"/>
      <c r="C10" s="244"/>
      <c r="D10" s="236"/>
      <c r="E10" s="238"/>
      <c r="F10" s="240"/>
      <c r="G10" s="238"/>
      <c r="H10" s="242"/>
    </row>
    <row r="11" spans="1:8" s="47" customFormat="1" ht="16.5" customHeight="1">
      <c r="A11" s="247"/>
      <c r="B11" s="244"/>
      <c r="C11" s="244"/>
      <c r="D11" s="236"/>
      <c r="E11" s="238"/>
      <c r="F11" s="240"/>
      <c r="G11" s="238"/>
      <c r="H11" s="242"/>
    </row>
    <row r="12" spans="1:8" s="47" customFormat="1" ht="16.5" customHeight="1" thickBot="1">
      <c r="A12" s="248"/>
      <c r="B12" s="245"/>
      <c r="C12" s="245"/>
      <c r="D12" s="236"/>
      <c r="E12" s="238"/>
      <c r="F12" s="240"/>
      <c r="G12" s="238"/>
      <c r="H12" s="242"/>
    </row>
    <row r="13" spans="1:8" s="47" customFormat="1" ht="32.25" customHeight="1">
      <c r="A13" s="67" t="s">
        <v>69</v>
      </c>
      <c r="B13" s="68"/>
      <c r="C13" s="68"/>
      <c r="D13" s="69" t="s">
        <v>154</v>
      </c>
      <c r="E13" s="70"/>
      <c r="F13" s="71">
        <f>F14</f>
        <v>562554</v>
      </c>
      <c r="G13" s="71">
        <f>G14</f>
        <v>0</v>
      </c>
      <c r="H13" s="72">
        <f>F13+G13</f>
        <v>562554</v>
      </c>
    </row>
    <row r="14" spans="1:8" s="47" customFormat="1" ht="32.25" customHeight="1">
      <c r="A14" s="167" t="s">
        <v>70</v>
      </c>
      <c r="B14" s="155"/>
      <c r="C14" s="155"/>
      <c r="D14" s="156" t="s">
        <v>154</v>
      </c>
      <c r="E14" s="151"/>
      <c r="F14" s="157">
        <f>F15+F16+F17+F18+F19</f>
        <v>562554</v>
      </c>
      <c r="G14" s="157">
        <f>G15+G16+G17+G18+G19</f>
        <v>0</v>
      </c>
      <c r="H14" s="150">
        <f aca="true" t="shared" si="0" ref="H14:H19">F14+G14</f>
        <v>562554</v>
      </c>
    </row>
    <row r="15" spans="1:8" s="47" customFormat="1" ht="32.25" customHeight="1">
      <c r="A15" s="168" t="s">
        <v>190</v>
      </c>
      <c r="B15" s="158" t="s">
        <v>73</v>
      </c>
      <c r="C15" s="158" t="s">
        <v>75</v>
      </c>
      <c r="D15" s="159" t="s">
        <v>192</v>
      </c>
      <c r="E15" s="231" t="s">
        <v>238</v>
      </c>
      <c r="F15" s="73">
        <v>74600</v>
      </c>
      <c r="G15" s="160"/>
      <c r="H15" s="74">
        <f t="shared" si="0"/>
        <v>74600</v>
      </c>
    </row>
    <row r="16" spans="1:8" ht="42" customHeight="1">
      <c r="A16" s="169" t="s">
        <v>193</v>
      </c>
      <c r="B16" s="259" t="s">
        <v>91</v>
      </c>
      <c r="C16" s="260" t="s">
        <v>159</v>
      </c>
      <c r="D16" s="161" t="s">
        <v>160</v>
      </c>
      <c r="E16" s="231"/>
      <c r="F16" s="73">
        <v>134405</v>
      </c>
      <c r="G16" s="73"/>
      <c r="H16" s="74">
        <f t="shared" si="0"/>
        <v>134405</v>
      </c>
    </row>
    <row r="17" spans="1:8" s="29" customFormat="1" ht="50.25" customHeight="1">
      <c r="A17" s="170" t="s">
        <v>206</v>
      </c>
      <c r="B17" s="162">
        <v>3200</v>
      </c>
      <c r="C17" s="163" t="s">
        <v>163</v>
      </c>
      <c r="D17" s="163" t="s">
        <v>164</v>
      </c>
      <c r="E17" s="149" t="s">
        <v>240</v>
      </c>
      <c r="F17" s="164">
        <v>100000</v>
      </c>
      <c r="G17" s="75"/>
      <c r="H17" s="74">
        <f t="shared" si="0"/>
        <v>100000</v>
      </c>
    </row>
    <row r="18" spans="1:8" s="29" customFormat="1" ht="50.25" customHeight="1">
      <c r="A18" s="168" t="s">
        <v>222</v>
      </c>
      <c r="B18" s="165" t="s">
        <v>220</v>
      </c>
      <c r="C18" s="159">
        <v>1090</v>
      </c>
      <c r="D18" s="166" t="s">
        <v>221</v>
      </c>
      <c r="E18" s="149" t="s">
        <v>239</v>
      </c>
      <c r="F18" s="160">
        <v>53549</v>
      </c>
      <c r="G18" s="75"/>
      <c r="H18" s="74">
        <f t="shared" si="0"/>
        <v>53549</v>
      </c>
    </row>
    <row r="19" spans="1:8" s="29" customFormat="1" ht="78" customHeight="1" thickBot="1">
      <c r="A19" s="76" t="s">
        <v>215</v>
      </c>
      <c r="B19" s="77" t="s">
        <v>178</v>
      </c>
      <c r="C19" s="81" t="s">
        <v>214</v>
      </c>
      <c r="D19" s="78" t="s">
        <v>213</v>
      </c>
      <c r="E19" s="171" t="s">
        <v>241</v>
      </c>
      <c r="F19" s="152">
        <v>200000</v>
      </c>
      <c r="G19" s="79"/>
      <c r="H19" s="80">
        <f t="shared" si="0"/>
        <v>200000</v>
      </c>
    </row>
    <row r="20" spans="1:8" s="29" customFormat="1" ht="48.75" customHeight="1" thickBot="1">
      <c r="A20" s="232" t="s">
        <v>1</v>
      </c>
      <c r="B20" s="233"/>
      <c r="C20" s="233"/>
      <c r="D20" s="233"/>
      <c r="E20" s="233"/>
      <c r="F20" s="153">
        <f>F13</f>
        <v>562554</v>
      </c>
      <c r="G20" s="153">
        <f>G13</f>
        <v>0</v>
      </c>
      <c r="H20" s="154">
        <f>F20+G20</f>
        <v>562554</v>
      </c>
    </row>
    <row r="21" spans="1:8" ht="12.75">
      <c r="A21" s="48"/>
      <c r="D21" s="49"/>
      <c r="E21" s="50"/>
      <c r="F21" s="51"/>
      <c r="G21" s="51"/>
      <c r="H21" s="51"/>
    </row>
    <row r="22" spans="2:11" ht="35.25" customHeight="1">
      <c r="B22" s="25"/>
      <c r="C22" s="25"/>
      <c r="D22" s="26"/>
      <c r="E22" s="26"/>
      <c r="F22" s="26"/>
      <c r="G22" s="26"/>
      <c r="H22" s="26"/>
      <c r="I22" s="27"/>
      <c r="J22" s="27"/>
      <c r="K22" s="27"/>
    </row>
    <row r="23" spans="2:8" ht="35.25" customHeight="1">
      <c r="B23" s="6"/>
      <c r="C23" s="6"/>
      <c r="D23" s="134" t="str">
        <f>Shapka!C11</f>
        <v>Селищний голова</v>
      </c>
      <c r="E23" s="134"/>
      <c r="F23" s="134" t="str">
        <f>Shapka!D11</f>
        <v>Ю.В. Кривенко</v>
      </c>
      <c r="G23" s="24"/>
      <c r="H23" s="24"/>
    </row>
  </sheetData>
  <sheetProtection/>
  <mergeCells count="11">
    <mergeCell ref="A9:A12"/>
    <mergeCell ref="E15:E16"/>
    <mergeCell ref="A20:E20"/>
    <mergeCell ref="A7:H7"/>
    <mergeCell ref="D9:D12"/>
    <mergeCell ref="E9:E12"/>
    <mergeCell ref="F9:F12"/>
    <mergeCell ref="G9:G12"/>
    <mergeCell ref="H9:H12"/>
    <mergeCell ref="B9:B12"/>
    <mergeCell ref="C9:C12"/>
  </mergeCells>
  <printOptions horizontalCentered="1"/>
  <pageMargins left="0.1968503937007874" right="0.1968503937007874" top="0.5905511811023623" bottom="0.3937007874015748" header="0.5118110236220472" footer="0.11811023622047245"/>
  <pageSetup fitToHeight="2" fitToWidth="1" horizontalDpi="600" verticalDpi="600" orientation="landscape" paperSize="9" scale="63" r:id="rId1"/>
  <headerFooter alignWithMargins="0">
    <oddFooter>&amp;R&amp;8&amp;P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9"/>
  <sheetViews>
    <sheetView showZeros="0" zoomScalePageLayoutView="0" workbookViewId="0" topLeftCell="A1">
      <selection activeCell="C25" sqref="C25"/>
    </sheetView>
  </sheetViews>
  <sheetFormatPr defaultColWidth="9.00390625" defaultRowHeight="12.75"/>
  <cols>
    <col min="1" max="1" width="1.00390625" style="1" customWidth="1"/>
    <col min="2" max="2" width="5.875" style="1" customWidth="1"/>
    <col min="3" max="3" width="34.75390625" style="1" customWidth="1"/>
    <col min="4" max="4" width="15.00390625" style="1" customWidth="1"/>
    <col min="5" max="5" width="19.375" style="1" customWidth="1"/>
    <col min="6" max="6" width="18.25390625" style="1" customWidth="1"/>
    <col min="7" max="8" width="15.00390625" style="1" customWidth="1"/>
    <col min="9" max="9" width="16.25390625" style="1" customWidth="1"/>
    <col min="10" max="16384" width="9.125" style="1" customWidth="1"/>
  </cols>
  <sheetData>
    <row r="1" spans="2:8" s="39" customFormat="1" ht="15">
      <c r="B1" s="16" t="str">
        <f>Shapka!C1</f>
        <v>Зачепилівська селищна рада</v>
      </c>
      <c r="G1" s="53" t="s">
        <v>15</v>
      </c>
      <c r="H1" s="53"/>
    </row>
    <row r="2" spans="7:8" s="39" customFormat="1" ht="15">
      <c r="G2" s="54" t="str">
        <f>Shapka!J2</f>
        <v>до рішення __ сесії VII скликання</v>
      </c>
      <c r="H2" s="54"/>
    </row>
    <row r="3" spans="7:8" s="39" customFormat="1" ht="15">
      <c r="G3" s="54" t="str">
        <f>Shapka!J3</f>
        <v>від __ грудня 2017 року</v>
      </c>
      <c r="H3" s="54"/>
    </row>
    <row r="4" spans="7:8" s="39" customFormat="1" ht="15">
      <c r="G4" s="54" t="str">
        <f>Shapka!J4</f>
        <v>"Про селищний бюджет на 2018рік"</v>
      </c>
      <c r="H4" s="54"/>
    </row>
    <row r="5" spans="7:8" ht="12.75">
      <c r="G5" s="7"/>
      <c r="H5" s="7"/>
    </row>
    <row r="6" spans="2:9" ht="43.5" customHeight="1">
      <c r="B6" s="251" t="s">
        <v>96</v>
      </c>
      <c r="C6" s="251"/>
      <c r="D6" s="251"/>
      <c r="E6" s="251"/>
      <c r="F6" s="251"/>
      <c r="G6" s="251"/>
      <c r="H6" s="251"/>
      <c r="I6" s="251"/>
    </row>
    <row r="7" ht="13.5" thickBot="1"/>
    <row r="8" spans="2:9" s="9" customFormat="1" ht="36" customHeight="1">
      <c r="B8" s="253" t="s">
        <v>4</v>
      </c>
      <c r="C8" s="255" t="s">
        <v>5</v>
      </c>
      <c r="D8" s="255" t="s">
        <v>6</v>
      </c>
      <c r="E8" s="255"/>
      <c r="F8" s="255"/>
      <c r="G8" s="255"/>
      <c r="H8" s="255"/>
      <c r="I8" s="256"/>
    </row>
    <row r="9" spans="2:9" s="9" customFormat="1" ht="56.25" customHeight="1" thickBot="1">
      <c r="B9" s="254"/>
      <c r="C9" s="257"/>
      <c r="D9" s="180" t="s">
        <v>7</v>
      </c>
      <c r="E9" s="180" t="s">
        <v>46</v>
      </c>
      <c r="F9" s="180" t="s">
        <v>14</v>
      </c>
      <c r="G9" s="180" t="s">
        <v>59</v>
      </c>
      <c r="H9" s="180" t="s">
        <v>8</v>
      </c>
      <c r="I9" s="181" t="s">
        <v>64</v>
      </c>
    </row>
    <row r="10" spans="2:9" s="9" customFormat="1" ht="27" customHeight="1">
      <c r="B10" s="182" t="s">
        <v>9</v>
      </c>
      <c r="C10" s="183" t="s">
        <v>156</v>
      </c>
      <c r="D10" s="199"/>
      <c r="E10" s="203">
        <v>284.1</v>
      </c>
      <c r="F10" s="196">
        <v>36.9368</v>
      </c>
      <c r="G10" s="199">
        <v>17.2417</v>
      </c>
      <c r="H10" s="184"/>
      <c r="I10" s="185"/>
    </row>
    <row r="11" spans="2:9" ht="27" customHeight="1">
      <c r="B11" s="172" t="s">
        <v>10</v>
      </c>
      <c r="C11" s="173" t="s">
        <v>244</v>
      </c>
      <c r="D11" s="200">
        <v>455</v>
      </c>
      <c r="E11" s="204">
        <v>747</v>
      </c>
      <c r="F11" s="197">
        <v>112.879</v>
      </c>
      <c r="G11" s="200">
        <v>119.5</v>
      </c>
      <c r="H11" s="174">
        <v>15</v>
      </c>
      <c r="I11" s="177"/>
    </row>
    <row r="12" spans="2:9" ht="27" customHeight="1">
      <c r="B12" s="172" t="s">
        <v>11</v>
      </c>
      <c r="C12" s="173" t="s">
        <v>245</v>
      </c>
      <c r="D12" s="200"/>
      <c r="E12" s="204">
        <v>323</v>
      </c>
      <c r="F12" s="197">
        <v>16.937</v>
      </c>
      <c r="G12" s="200">
        <v>42.949</v>
      </c>
      <c r="H12" s="174"/>
      <c r="I12" s="178"/>
    </row>
    <row r="13" spans="2:9" ht="27" customHeight="1" thickBot="1">
      <c r="B13" s="175" t="s">
        <v>12</v>
      </c>
      <c r="C13" s="173" t="s">
        <v>243</v>
      </c>
      <c r="D13" s="201"/>
      <c r="E13" s="205"/>
      <c r="F13" s="198">
        <v>457</v>
      </c>
      <c r="G13" s="201">
        <v>28.018</v>
      </c>
      <c r="H13" s="176"/>
      <c r="I13" s="179"/>
    </row>
    <row r="14" spans="2:9" ht="27" customHeight="1" hidden="1">
      <c r="B14" s="186" t="s">
        <v>65</v>
      </c>
      <c r="C14" s="187" t="s">
        <v>58</v>
      </c>
      <c r="D14" s="202"/>
      <c r="E14" s="189"/>
      <c r="F14" s="188"/>
      <c r="G14" s="202"/>
      <c r="H14" s="189"/>
      <c r="I14" s="190"/>
    </row>
    <row r="15" spans="2:9" s="3" customFormat="1" ht="24.75" customHeight="1" thickBot="1">
      <c r="B15" s="249" t="s">
        <v>13</v>
      </c>
      <c r="C15" s="250"/>
      <c r="D15" s="191">
        <f aca="true" t="shared" si="0" ref="D15:I15">SUM(D10:D14)</f>
        <v>455</v>
      </c>
      <c r="E15" s="192">
        <f t="shared" si="0"/>
        <v>1354.1</v>
      </c>
      <c r="F15" s="193">
        <f t="shared" si="0"/>
        <v>623.7528</v>
      </c>
      <c r="G15" s="191">
        <f t="shared" si="0"/>
        <v>207.7087</v>
      </c>
      <c r="H15" s="194">
        <f t="shared" si="0"/>
        <v>15</v>
      </c>
      <c r="I15" s="195">
        <f t="shared" si="0"/>
        <v>0</v>
      </c>
    </row>
    <row r="16" ht="44.25" customHeight="1"/>
    <row r="17" spans="1:8" s="45" customFormat="1" ht="21.75" customHeight="1">
      <c r="A17" s="42"/>
      <c r="B17" s="43"/>
      <c r="C17" s="258" t="str">
        <f>Shapka!C11</f>
        <v>Селищний голова</v>
      </c>
      <c r="D17" s="258"/>
      <c r="E17" s="258"/>
      <c r="F17" s="43"/>
      <c r="G17" s="44" t="str">
        <f>Shapka!D11</f>
        <v>Ю.В. Кривенко</v>
      </c>
      <c r="H17" s="44"/>
    </row>
    <row r="18" spans="2:9" ht="12.75">
      <c r="B18" s="252"/>
      <c r="C18" s="252"/>
      <c r="D18" s="252"/>
      <c r="E18" s="252"/>
      <c r="F18" s="252"/>
      <c r="G18" s="252"/>
      <c r="H18" s="252"/>
      <c r="I18" s="252"/>
    </row>
    <row r="19" ht="12.75">
      <c r="C19" s="8"/>
    </row>
  </sheetData>
  <sheetProtection/>
  <mergeCells count="7">
    <mergeCell ref="B15:C15"/>
    <mergeCell ref="B6:I6"/>
    <mergeCell ref="B18:I18"/>
    <mergeCell ref="B8:B9"/>
    <mergeCell ref="D8:I8"/>
    <mergeCell ref="C8:C9"/>
    <mergeCell ref="C17:E17"/>
  </mergeCells>
  <printOptions horizontalCentered="1"/>
  <pageMargins left="0.1968503937007874" right="0.1968503937007874" top="0.3937007874015748" bottom="0.3937007874015748" header="0.5118110236220472" footer="0.11811023622047245"/>
  <pageSetup fitToHeight="1" fitToWidth="1" horizontalDpi="600" verticalDpi="600" orientation="landscape" paperSize="9" r:id="rId1"/>
  <headerFooter alignWithMargins="0"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Зачепиловское 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Гекова</dc:creator>
  <cp:keywords/>
  <dc:description/>
  <cp:lastModifiedBy>User</cp:lastModifiedBy>
  <cp:lastPrinted>2017-12-03T19:15:42Z</cp:lastPrinted>
  <dcterms:created xsi:type="dcterms:W3CDTF">2003-01-08T13:52:00Z</dcterms:created>
  <dcterms:modified xsi:type="dcterms:W3CDTF">2017-12-04T06:00:46Z</dcterms:modified>
  <cp:category/>
  <cp:version/>
  <cp:contentType/>
  <cp:contentStatus/>
</cp:coreProperties>
</file>